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1 Private Entnahmen" sheetId="1" r:id="rId1"/>
    <sheet name="2 Kapitalbedarf, Finanzierung" sheetId="2" r:id="rId2"/>
    <sheet name="3 Rentabilitätsvorschau" sheetId="3" r:id="rId3"/>
    <sheet name="3a Mindestumsatz DL" sheetId="4" r:id="rId4"/>
    <sheet name="3a Mindestumsatz DL blanko" sheetId="5" r:id="rId5"/>
    <sheet name="3b Mindestumsatz Handel" sheetId="6" r:id="rId6"/>
    <sheet name="3b Mindestumsatz Handel blanko" sheetId="7" r:id="rId7"/>
    <sheet name="4a Liquiditätsplanung 1. Jahr" sheetId="8" r:id="rId8"/>
    <sheet name="4b Liquiditätsplanung 2. Jahr" sheetId="9" r:id="rId9"/>
    <sheet name="4c Liquiditätsplanung 3. Jahr" sheetId="10" r:id="rId10"/>
    <sheet name="5a Liquiditätsplanung 1. Jahr o" sheetId="11" r:id="rId11"/>
    <sheet name="5b Liquiditätsplanung 2. Jahr o" sheetId="12" r:id="rId12"/>
    <sheet name="5c Liquiditätsplanung 3. Jahr o" sheetId="13" r:id="rId13"/>
  </sheets>
  <definedNames>
    <definedName name="_xlnm.Print_Area" localSheetId="1">'2 Kapitalbedarf, Finanzierung'!$A$1:$M$32</definedName>
    <definedName name="_xlnm.Print_Area" localSheetId="2">'3 Rentabilitätsvorschau'!$A$1:$Q$35</definedName>
    <definedName name="_xlnm.Print_Area" localSheetId="3">'3a Mindestumsatz DL'!#REF!</definedName>
    <definedName name="_xlnm.Print_Area" localSheetId="5">'3b Mindestumsatz Handel'!$A$1:$G$49</definedName>
  </definedNames>
  <calcPr fullCalcOnLoad="1"/>
</workbook>
</file>

<file path=xl/sharedStrings.xml><?xml version="1.0" encoding="utf-8"?>
<sst xmlns="http://schemas.openxmlformats.org/spreadsheetml/2006/main" count="686" uniqueCount="206">
  <si>
    <t>Miete inkl. Nebenkosten und Strom</t>
  </si>
  <si>
    <t>Gebäudeaufwendungen inkl. Nebenkosten</t>
  </si>
  <si>
    <t>Kosten des täglichen Bedarfs (Essen, Trinken, Kleidung)</t>
  </si>
  <si>
    <t>Freizeit</t>
  </si>
  <si>
    <t>Kosten für öff. Verkehrsmittel</t>
  </si>
  <si>
    <t>Altersvorsorge (Rentenversicherung, Lebensversicherung, BU)</t>
  </si>
  <si>
    <t>Kranken- und Pflegeversicherung</t>
  </si>
  <si>
    <t>Kosten für Kinderbetreuung</t>
  </si>
  <si>
    <t>Unterhaltszahlungen an andere</t>
  </si>
  <si>
    <t>Summe</t>
  </si>
  <si>
    <t>Kapitalbedarf</t>
  </si>
  <si>
    <t>Finanzierung</t>
  </si>
  <si>
    <t>Investitionen</t>
  </si>
  <si>
    <t>Grundstücke, Gebäude (Kauf)</t>
  </si>
  <si>
    <t>Renovierungskosten, Umbaukosten</t>
  </si>
  <si>
    <t>Maschinen, Geräte, Werkzeuge</t>
  </si>
  <si>
    <t>EDV (Hard- und Software)</t>
  </si>
  <si>
    <t>Einrichtung (Büro, Laden, Lager …)</t>
  </si>
  <si>
    <t>Fahrzeuge</t>
  </si>
  <si>
    <t>Kaufpreis bei Unternehmensübernahmen</t>
  </si>
  <si>
    <t>Betriebsmittelbedarf</t>
  </si>
  <si>
    <t>Vorfinanzierung von Aufträgen</t>
  </si>
  <si>
    <t>Gründungskosten</t>
  </si>
  <si>
    <t>Kaution, Makler-Courtage</t>
  </si>
  <si>
    <t>Anmeldung, Genehmigung</t>
  </si>
  <si>
    <t>Werbe- und Marketingkosten</t>
  </si>
  <si>
    <t>Beratungskosten</t>
  </si>
  <si>
    <t>Weiterbildungs- und Seminarkosten</t>
  </si>
  <si>
    <t>Summe Investitionen</t>
  </si>
  <si>
    <t>Summe Betriebsmittelbedarf</t>
  </si>
  <si>
    <t>Summe Gründungskosten</t>
  </si>
  <si>
    <t>Eigenkapital</t>
  </si>
  <si>
    <t>Barvermögen</t>
  </si>
  <si>
    <t>Fremdkapital</t>
  </si>
  <si>
    <t>öff. Kreditprogramme</t>
  </si>
  <si>
    <t>Hausbankdarlehen</t>
  </si>
  <si>
    <t>Verwandtendarlehen</t>
  </si>
  <si>
    <t>Summe Kapitalbedarf</t>
  </si>
  <si>
    <t>Summe Fremdkapital</t>
  </si>
  <si>
    <t>Summe Kapitalherkunft</t>
  </si>
  <si>
    <t>Summe Eigenkapital</t>
  </si>
  <si>
    <t>Mindestumsatzermittlung</t>
  </si>
  <si>
    <t>Berechnung des erforderlichen Mindestumsatzes</t>
  </si>
  <si>
    <t>1. Jahr</t>
  </si>
  <si>
    <t>2. Jahr</t>
  </si>
  <si>
    <t>3. Jahr</t>
  </si>
  <si>
    <t>Berechnung des erforderlichen Mindeststundensatzes</t>
  </si>
  <si>
    <t>Mögliche produktive Arbeitsstunden pro Jahr:</t>
  </si>
  <si>
    <t>Tage im Jahr</t>
  </si>
  <si>
    <t>Sonntage</t>
  </si>
  <si>
    <t>Samstage</t>
  </si>
  <si>
    <t>Urlaubstage</t>
  </si>
  <si>
    <t>Feiertage</t>
  </si>
  <si>
    <t>Fortbildung</t>
  </si>
  <si>
    <t>Krankheitstage</t>
  </si>
  <si>
    <t>Summe unproduktive Tage</t>
  </si>
  <si>
    <t>durchschnittliche Tagesarbeitsstunden</t>
  </si>
  <si>
    <t>produktive Arbeitsstunden jährlich</t>
  </si>
  <si>
    <t>Auslastung in % (Erfahrungswerte)</t>
  </si>
  <si>
    <t>Auslastung in Stunden</t>
  </si>
  <si>
    <t>Berechnung der jährlichen Verkaufszeit</t>
  </si>
  <si>
    <t>Sonstige/Urlaub</t>
  </si>
  <si>
    <t>Verkaufstage</t>
  </si>
  <si>
    <t>Öffnungszeiten beispielhaft</t>
  </si>
  <si>
    <t>Öffnungstage</t>
  </si>
  <si>
    <t>Anzahl Tage/Jahr</t>
  </si>
  <si>
    <t>Öffnungsstunden</t>
  </si>
  <si>
    <t>Werktage</t>
  </si>
  <si>
    <t>Gesamt</t>
  </si>
  <si>
    <t>Gesamt-stunden</t>
  </si>
  <si>
    <t>Ermittlung des Mindestumsatzes</t>
  </si>
  <si>
    <t>Warenerstausstattung</t>
  </si>
  <si>
    <t>Vorlage 1</t>
  </si>
  <si>
    <t>Vorlage 2</t>
  </si>
  <si>
    <t>Umsatzbereich 1</t>
  </si>
  <si>
    <t>Umsatzbereich 2</t>
  </si>
  <si>
    <t>Personalkosten</t>
  </si>
  <si>
    <t>Sozialabgaben für Personal</t>
  </si>
  <si>
    <t>Raumkosten incl. Nebenkosten und Strom</t>
  </si>
  <si>
    <t>Werbung</t>
  </si>
  <si>
    <t>Reisekosten</t>
  </si>
  <si>
    <t>Versicherungen, Beiträge</t>
  </si>
  <si>
    <t>Abschreibungen</t>
  </si>
  <si>
    <t>Leasing</t>
  </si>
  <si>
    <t>Vorlage 3</t>
  </si>
  <si>
    <t>2. Material- und Wareneinsatz</t>
  </si>
  <si>
    <t>Summe Material- und Wareneinsatz</t>
  </si>
  <si>
    <t>3. Kosten</t>
  </si>
  <si>
    <t>Summe Kosten</t>
  </si>
  <si>
    <t xml:space="preserve"> = Gewinn/Verlust</t>
  </si>
  <si>
    <t>Monat 1</t>
  </si>
  <si>
    <t>Monat 2</t>
  </si>
  <si>
    <t>Monat 3</t>
  </si>
  <si>
    <t>Monat 4</t>
  </si>
  <si>
    <t>Monat 5</t>
  </si>
  <si>
    <t>Monat 6</t>
  </si>
  <si>
    <t>Monat 7</t>
  </si>
  <si>
    <t>Monat 8</t>
  </si>
  <si>
    <t>Monat 9</t>
  </si>
  <si>
    <t>Monat 10</t>
  </si>
  <si>
    <t>Monat 11</t>
  </si>
  <si>
    <t>Monat 12</t>
  </si>
  <si>
    <t>1. Einzahlungen</t>
  </si>
  <si>
    <t>Summe Einzahlungen</t>
  </si>
  <si>
    <t>2. Auszahlungen</t>
  </si>
  <si>
    <t>Materialeinsatz Umsatzbereich 1</t>
  </si>
  <si>
    <t>Materialeinsatz Umsatzbereich 2</t>
  </si>
  <si>
    <t>Gewerbesteuer</t>
  </si>
  <si>
    <t>Tilgung</t>
  </si>
  <si>
    <t>Privatentnahmen</t>
  </si>
  <si>
    <t>Summe Auszahlungen</t>
  </si>
  <si>
    <t>Saldovortrag aus Vormonat</t>
  </si>
  <si>
    <t>Liquiditätssaldo kumuliert</t>
  </si>
  <si>
    <t>Liquiditätssaldo</t>
  </si>
  <si>
    <t>Feiertage incl. Brückentage</t>
  </si>
  <si>
    <t>Beispielrechnung: Einzelhandel</t>
  </si>
  <si>
    <t>Vorlage 4a</t>
  </si>
  <si>
    <t>Vorlage 4b</t>
  </si>
  <si>
    <t>erforderlicher Mindestumsatz</t>
  </si>
  <si>
    <t>Kreditaufnahme / Eigenkapital</t>
  </si>
  <si>
    <t>Arbeitslosenversicherung</t>
  </si>
  <si>
    <t>(Akquise, Buchhaltung usw.)</t>
  </si>
  <si>
    <t>Zwischensumme</t>
  </si>
  <si>
    <t>sonstige Einzahlungen</t>
  </si>
  <si>
    <t>ohne Berücksichtigung des Wareneinsatzes</t>
  </si>
  <si>
    <t>Summe Ausfalltage</t>
  </si>
  <si>
    <t>Ermittlung des Mindestumsatzes unter Berücksichtiung des Wareneinsatzes</t>
  </si>
  <si>
    <t>Kapitalbedarfs- und Finanzierungsplanung (ohne MwSt.)</t>
  </si>
  <si>
    <t>Anlaufkosten (lfd. Betriebskosten für die ersten 3 - 6 Monate)</t>
  </si>
  <si>
    <t>Privatausgaben</t>
  </si>
  <si>
    <t>angestrebt mtl.</t>
  </si>
  <si>
    <t>angestrebt jährlich</t>
  </si>
  <si>
    <t>sonst. Kosten (Reparatur, Unvorhersehbares etc.)</t>
  </si>
  <si>
    <t>abzgl. unproduktiver Zeiten ca. 30 %</t>
  </si>
  <si>
    <t>Umsatzsteuer</t>
  </si>
  <si>
    <t>sonst. Auszahlungen (Reparatur, Unvorhersehbares etc.)</t>
  </si>
  <si>
    <t>Vorsteuer</t>
  </si>
  <si>
    <t>Umsatzsteuerzahllast</t>
  </si>
  <si>
    <t>Umsatzbereich 3</t>
  </si>
  <si>
    <t>Materialeinsatz Umsatzbereich 3</t>
  </si>
  <si>
    <t>Vorlage 5a</t>
  </si>
  <si>
    <t>Vorlage 5b</t>
  </si>
  <si>
    <t>Vorlage 5c</t>
  </si>
  <si>
    <t>Liquiditätsplanung 1. Jahr (ohne MwSt.)</t>
  </si>
  <si>
    <t>Liquiditätsplanung 2. Jahr (ohne MwSt.)</t>
  </si>
  <si>
    <t>Liquiditätsplanung 3. Jahr (ohne MwSt.)</t>
  </si>
  <si>
    <t xml:space="preserve">im Dienstleistungsbereich </t>
  </si>
  <si>
    <t>(unter Berücksichtigung von Tilgung)</t>
  </si>
  <si>
    <t xml:space="preserve">Mindestumsatz = </t>
  </si>
  <si>
    <t xml:space="preserve"> Handelsspanne in %</t>
  </si>
  <si>
    <t>Handelsspanne</t>
  </si>
  <si>
    <t>Verkaufstage im Jahr</t>
  </si>
  <si>
    <t>im Handel</t>
  </si>
  <si>
    <t>erforderlicher Mindestumsatz in €</t>
  </si>
  <si>
    <t xml:space="preserve"> betriebl. Kosten + Tilgung + UnternehmerInnenlohn</t>
  </si>
  <si>
    <t>notwendig         (1. Jahr) mtl.</t>
  </si>
  <si>
    <t>notwendig          (1. Jahr) gesamt</t>
  </si>
  <si>
    <t>Sonstiges</t>
  </si>
  <si>
    <t>Zins- und Tilgungsverpflichtungen für Privatkredite</t>
  </si>
  <si>
    <t>Rücklagen für Urlaub, Neuanschaffungen, Ausbildung der Kinder</t>
  </si>
  <si>
    <t>Rücklage Einkommensteuer (30% vom angestrebten Gewinn)</t>
  </si>
  <si>
    <t>1. Umsatz</t>
  </si>
  <si>
    <t>Summe Umsatz</t>
  </si>
  <si>
    <t>Steuerberatung, Rechts- und Unternehmensberatung</t>
  </si>
  <si>
    <t>Fortbildungskosten, Gründungskosten</t>
  </si>
  <si>
    <t>Betriebliche Kosten</t>
  </si>
  <si>
    <t>Private Kosten = UnternehmerInnenlohn</t>
  </si>
  <si>
    <t>erforderlicher Mindestumsatz pro Stunde (netto)</t>
  </si>
  <si>
    <t>Werktage von 10.00 - 18.00 Uhr | Samstage von 10.00 - 13.00 Uhr</t>
  </si>
  <si>
    <t>(Annahme für die Handelsspanne im Fallbeispiel: 23 %)</t>
  </si>
  <si>
    <t>zu erzielender Mindestumsatz jährlich</t>
  </si>
  <si>
    <t>Verkaufsstunden im Jahr</t>
  </si>
  <si>
    <t>zu erzielender Mindestumsatz pro Tag</t>
  </si>
  <si>
    <t>zu erzielende Mindestumsatz pro Stunde</t>
  </si>
  <si>
    <t>Kreditaufnahme/Eigenkapital</t>
  </si>
  <si>
    <t>Kaution, Genehmigungen u. ä.</t>
  </si>
  <si>
    <t>Kaution, Genehmigung u. ä.</t>
  </si>
  <si>
    <t>Vorlage 3a</t>
  </si>
  <si>
    <t>Vorlage 3b</t>
  </si>
  <si>
    <t>Vorlage 4c</t>
  </si>
  <si>
    <t>Blanko-Tabelle für Ihre individuelle Berechnung</t>
  </si>
  <si>
    <t>Fortbildungskosten</t>
  </si>
  <si>
    <t>Nettogehalt Lebenspartner/in</t>
  </si>
  <si>
    <t>Kindergeld</t>
  </si>
  <si>
    <t>Einnahmen aus Vermietung und Verpachtung</t>
  </si>
  <si>
    <t>Unterhalt</t>
  </si>
  <si>
    <t>Notwendige Privatentnahmen</t>
  </si>
  <si>
    <t>Privateinnahmen</t>
  </si>
  <si>
    <t>Nettogehalt aus Festanstellung (bei nebenberufl. Selbstständigkeit)</t>
  </si>
  <si>
    <t>Sacheinlagen (mit Belegen)</t>
  </si>
  <si>
    <t>Reserve für ungeplante Ausgaben/Verzögerungen, Liquiditätsreserve, MwSt.</t>
  </si>
  <si>
    <t>Zinsen, Kontoführungsgebühren</t>
  </si>
  <si>
    <t xml:space="preserve"> betriebl. Kosten + Tilgung + Privatentnahmen</t>
  </si>
  <si>
    <t>Liquiditätsplanung 1. Jahr (mit MwSt.)</t>
  </si>
  <si>
    <t>Liquiditätsplanung 2. Jahr (mit MwSt.)</t>
  </si>
  <si>
    <t>Liquiditätsplanung 3. Jahr (mit MwSt.)</t>
  </si>
  <si>
    <t>zu zahlende MwSt.</t>
  </si>
  <si>
    <t>Notwendige und angestrebte Privatentnahmen</t>
  </si>
  <si>
    <t>Telefon, Fernsehen, Radio, Internet (Privat)</t>
  </si>
  <si>
    <t>Bürokommunikation (Telefon, Fax, Kopierer, Internetzugang …)</t>
  </si>
  <si>
    <t>Büro (Telefon, Büromaterial, Zeitschriften, Internet)</t>
  </si>
  <si>
    <t>Rentabilitätsvorschau (immer ohne MwSt.)</t>
  </si>
  <si>
    <t>Private Kfz-Kosten (Steuern, Versicherungen, Verbrauch, Reparaturen)</t>
  </si>
  <si>
    <t>Sachversicherungen (Haftpflicht-, Hausrat-, Unfall-, Rechtsschutzversicherung etc.)</t>
  </si>
  <si>
    <t>Kfz-Kosten (Kraftstoff, Versicherungen, Steuern)</t>
  </si>
  <si>
    <t>produktive Tage jährlich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</si>
</sst>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0_ ;[Red]\-0.00\ "/>
    <numFmt numFmtId="168" formatCode="#,##0.00_ ;[Red]\-#,##0.00\ "/>
    <numFmt numFmtId="169" formatCode="#,##0_ ;\-#,##0\ "/>
    <numFmt numFmtId="170" formatCode="[$-407]dddd\,\ d\.\ mmmm\ yyyy"/>
    <numFmt numFmtId="171" formatCode="0.00_ ;\-0.00\ "/>
    <numFmt numFmtId="172" formatCode="#,##0_ ;[Red]\-#,##0\ "/>
    <numFmt numFmtId="173" formatCode="0_ ;[Red]\-0\ "/>
    <numFmt numFmtId="174" formatCode="#,##0;[Red]#,##0"/>
    <numFmt numFmtId="175" formatCode="#,##0\ &quot;€&quot;"/>
    <numFmt numFmtId="176" formatCode="0.0"/>
  </numFmts>
  <fonts count="6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48"/>
      <color indexed="22"/>
      <name val="Arial"/>
      <family val="2"/>
    </font>
    <font>
      <u val="single"/>
      <sz val="10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0"/>
      <color indexed="53"/>
      <name val="Arial"/>
      <family val="2"/>
    </font>
    <font>
      <sz val="14"/>
      <color indexed="53"/>
      <name val="Arial"/>
      <family val="2"/>
    </font>
    <font>
      <b/>
      <sz val="10"/>
      <color indexed="53"/>
      <name val="Arial"/>
      <family val="2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sz val="10"/>
      <color indexed="53"/>
      <name val="Arial"/>
      <family val="2"/>
    </font>
    <font>
      <sz val="4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20"/>
      <color theme="9" tint="-0.24997000396251678"/>
      <name val="Arial"/>
      <family val="2"/>
    </font>
    <font>
      <sz val="14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2"/>
      <color theme="9" tint="-0.24997000396251678"/>
      <name val="Arial"/>
      <family val="2"/>
    </font>
    <font>
      <b/>
      <sz val="14"/>
      <color theme="9" tint="-0.24997000396251678"/>
      <name val="Arial"/>
      <family val="2"/>
    </font>
    <font>
      <sz val="10"/>
      <color theme="9" tint="-0.24997000396251678"/>
      <name val="Arial"/>
      <family val="2"/>
    </font>
    <font>
      <sz val="48"/>
      <color theme="9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1" borderId="9" applyNumberFormat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8" xfId="0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1" fillId="32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15" fillId="0" borderId="0" xfId="0" applyFont="1" applyAlignment="1">
      <alignment/>
    </xf>
    <xf numFmtId="171" fontId="0" fillId="0" borderId="0" xfId="0" applyNumberFormat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2" borderId="18" xfId="0" applyNumberFormat="1" applyFill="1" applyBorder="1" applyAlignment="1">
      <alignment/>
    </xf>
    <xf numFmtId="3" fontId="13" fillId="0" borderId="0" xfId="0" applyNumberFormat="1" applyFont="1" applyAlignment="1">
      <alignment/>
    </xf>
    <xf numFmtId="172" fontId="1" fillId="32" borderId="18" xfId="0" applyNumberFormat="1" applyFont="1" applyFill="1" applyBorder="1" applyAlignment="1">
      <alignment/>
    </xf>
    <xf numFmtId="172" fontId="1" fillId="0" borderId="18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1" fontId="1" fillId="0" borderId="21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9" fontId="0" fillId="0" borderId="18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ont="1" applyFill="1" applyBorder="1" applyAlignment="1">
      <alignment/>
    </xf>
    <xf numFmtId="0" fontId="16" fillId="0" borderId="0" xfId="0" applyFont="1" applyAlignment="1">
      <alignment/>
    </xf>
    <xf numFmtId="0" fontId="60" fillId="0" borderId="0" xfId="0" applyFont="1" applyAlignment="1">
      <alignment horizontal="right"/>
    </xf>
    <xf numFmtId="3" fontId="1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13" borderId="18" xfId="0" applyFont="1" applyFill="1" applyBorder="1" applyAlignment="1">
      <alignment/>
    </xf>
    <xf numFmtId="0" fontId="1" fillId="13" borderId="18" xfId="0" applyFont="1" applyFill="1" applyBorder="1" applyAlignment="1">
      <alignment horizontal="center" wrapText="1"/>
    </xf>
    <xf numFmtId="3" fontId="0" fillId="7" borderId="18" xfId="0" applyNumberFormat="1" applyFont="1" applyFill="1" applyBorder="1" applyAlignment="1">
      <alignment/>
    </xf>
    <xf numFmtId="0" fontId="1" fillId="13" borderId="19" xfId="0" applyFont="1" applyFill="1" applyBorder="1" applyAlignment="1">
      <alignment/>
    </xf>
    <xf numFmtId="0" fontId="1" fillId="13" borderId="20" xfId="0" applyFont="1" applyFill="1" applyBorder="1" applyAlignment="1">
      <alignment/>
    </xf>
    <xf numFmtId="0" fontId="1" fillId="13" borderId="21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3" fontId="0" fillId="13" borderId="21" xfId="0" applyNumberFormat="1" applyFont="1" applyFill="1" applyBorder="1" applyAlignment="1">
      <alignment/>
    </xf>
    <xf numFmtId="0" fontId="1" fillId="13" borderId="15" xfId="0" applyFont="1" applyFill="1" applyBorder="1" applyAlignment="1">
      <alignment/>
    </xf>
    <xf numFmtId="0" fontId="0" fillId="13" borderId="16" xfId="0" applyFont="1" applyFill="1" applyBorder="1" applyAlignment="1">
      <alignment/>
    </xf>
    <xf numFmtId="3" fontId="1" fillId="13" borderId="21" xfId="0" applyNumberFormat="1" applyFont="1" applyFill="1" applyBorder="1" applyAlignment="1">
      <alignment/>
    </xf>
    <xf numFmtId="0" fontId="18" fillId="13" borderId="18" xfId="0" applyFont="1" applyFill="1" applyBorder="1" applyAlignment="1">
      <alignment horizontal="center"/>
    </xf>
    <xf numFmtId="0" fontId="18" fillId="13" borderId="18" xfId="0" applyFont="1" applyFill="1" applyBorder="1" applyAlignment="1">
      <alignment/>
    </xf>
    <xf numFmtId="3" fontId="18" fillId="13" borderId="18" xfId="0" applyNumberFormat="1" applyFont="1" applyFill="1" applyBorder="1" applyAlignment="1">
      <alignment horizontal="center"/>
    </xf>
    <xf numFmtId="3" fontId="18" fillId="13" borderId="18" xfId="0" applyNumberFormat="1" applyFont="1" applyFill="1" applyBorder="1" applyAlignment="1">
      <alignment/>
    </xf>
    <xf numFmtId="0" fontId="1" fillId="13" borderId="19" xfId="0" applyNumberFormat="1" applyFont="1" applyFill="1" applyBorder="1" applyAlignment="1">
      <alignment/>
    </xf>
    <xf numFmtId="172" fontId="1" fillId="13" borderId="18" xfId="0" applyNumberFormat="1" applyFont="1" applyFill="1" applyBorder="1" applyAlignment="1">
      <alignment/>
    </xf>
    <xf numFmtId="0" fontId="1" fillId="13" borderId="19" xfId="0" applyFont="1" applyFill="1" applyBorder="1" applyAlignment="1">
      <alignment vertical="center"/>
    </xf>
    <xf numFmtId="0" fontId="1" fillId="13" borderId="20" xfId="0" applyFont="1" applyFill="1" applyBorder="1" applyAlignment="1">
      <alignment vertical="center"/>
    </xf>
    <xf numFmtId="3" fontId="1" fillId="13" borderId="18" xfId="0" applyNumberFormat="1" applyFont="1" applyFill="1" applyBorder="1" applyAlignment="1">
      <alignment vertical="center"/>
    </xf>
    <xf numFmtId="0" fontId="1" fillId="13" borderId="12" xfId="0" applyFont="1" applyFill="1" applyBorder="1" applyAlignment="1">
      <alignment vertical="center"/>
    </xf>
    <xf numFmtId="0" fontId="1" fillId="13" borderId="13" xfId="0" applyFont="1" applyFill="1" applyBorder="1" applyAlignment="1">
      <alignment vertical="center"/>
    </xf>
    <xf numFmtId="0" fontId="1" fillId="13" borderId="14" xfId="0" applyFont="1" applyFill="1" applyBorder="1" applyAlignment="1">
      <alignment vertical="center"/>
    </xf>
    <xf numFmtId="3" fontId="1" fillId="13" borderId="18" xfId="0" applyNumberFormat="1" applyFon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18" xfId="0" applyNumberForma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7" borderId="23" xfId="0" applyNumberFormat="1" applyFont="1" applyFill="1" applyBorder="1" applyAlignment="1">
      <alignment vertical="center"/>
    </xf>
    <xf numFmtId="3" fontId="0" fillId="7" borderId="18" xfId="0" applyNumberFormat="1" applyFont="1" applyFill="1" applyBorder="1" applyAlignment="1">
      <alignment vertical="center"/>
    </xf>
    <xf numFmtId="0" fontId="0" fillId="7" borderId="18" xfId="0" applyFont="1" applyFill="1" applyBorder="1" applyAlignment="1">
      <alignment vertical="center"/>
    </xf>
    <xf numFmtId="0" fontId="0" fillId="7" borderId="18" xfId="0" applyFont="1" applyFill="1" applyBorder="1" applyAlignment="1">
      <alignment/>
    </xf>
    <xf numFmtId="9" fontId="0" fillId="7" borderId="18" xfId="0" applyNumberFormat="1" applyFont="1" applyFill="1" applyBorder="1" applyAlignment="1">
      <alignment vertical="center"/>
    </xf>
    <xf numFmtId="3" fontId="0" fillId="7" borderId="2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Fill="1" applyBorder="1" applyAlignment="1">
      <alignment/>
    </xf>
    <xf numFmtId="9" fontId="0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3" xfId="0" applyFont="1" applyBorder="1" applyAlignment="1">
      <alignment/>
    </xf>
    <xf numFmtId="176" fontId="1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20" xfId="0" applyFont="1" applyBorder="1" applyAlignment="1">
      <alignment/>
    </xf>
    <xf numFmtId="176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3" fontId="1" fillId="0" borderId="21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0" fontId="62" fillId="0" borderId="0" xfId="0" applyFont="1" applyFill="1" applyAlignment="1">
      <alignment/>
    </xf>
    <xf numFmtId="0" fontId="1" fillId="33" borderId="18" xfId="0" applyFont="1" applyFill="1" applyBorder="1" applyAlignment="1">
      <alignment/>
    </xf>
    <xf numFmtId="0" fontId="1" fillId="13" borderId="19" xfId="0" applyFont="1" applyFill="1" applyBorder="1" applyAlignment="1">
      <alignment/>
    </xf>
    <xf numFmtId="0" fontId="0" fillId="13" borderId="20" xfId="0" applyFont="1" applyFill="1" applyBorder="1" applyAlignment="1">
      <alignment/>
    </xf>
    <xf numFmtId="0" fontId="0" fillId="13" borderId="21" xfId="0" applyFont="1" applyFill="1" applyBorder="1" applyAlignment="1">
      <alignment/>
    </xf>
    <xf numFmtId="0" fontId="67" fillId="0" borderId="0" xfId="0" applyFont="1" applyAlignment="1">
      <alignment vertical="center"/>
    </xf>
    <xf numFmtId="0" fontId="67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58.8515625" style="0" customWidth="1"/>
    <col min="2" max="3" width="15.140625" style="0" customWidth="1"/>
    <col min="4" max="4" width="14.00390625" style="48" bestFit="1" customWidth="1"/>
    <col min="5" max="5" width="14.28125" style="48" bestFit="1" customWidth="1"/>
  </cols>
  <sheetData>
    <row r="1" spans="3:5" ht="12.75">
      <c r="C1" s="31"/>
      <c r="E1" s="31" t="s">
        <v>72</v>
      </c>
    </row>
    <row r="2" spans="1:5" s="54" customFormat="1" ht="24">
      <c r="A2" s="208" t="s">
        <v>197</v>
      </c>
      <c r="D2" s="139"/>
      <c r="E2" s="139"/>
    </row>
    <row r="3" spans="4:5" ht="12.75">
      <c r="D3" s="1"/>
      <c r="E3" s="1"/>
    </row>
    <row r="4" spans="1:5" s="1" customFormat="1" ht="26.25" customHeight="1">
      <c r="A4" s="144" t="s">
        <v>129</v>
      </c>
      <c r="B4" s="145" t="s">
        <v>155</v>
      </c>
      <c r="C4" s="145" t="s">
        <v>156</v>
      </c>
      <c r="D4" s="145" t="s">
        <v>130</v>
      </c>
      <c r="E4" s="145" t="s">
        <v>131</v>
      </c>
    </row>
    <row r="5" spans="1:5" ht="12.75">
      <c r="A5" s="14" t="s">
        <v>0</v>
      </c>
      <c r="B5" s="146"/>
      <c r="C5" s="26">
        <f aca="true" t="shared" si="0" ref="C5:C21">B5*12</f>
        <v>0</v>
      </c>
      <c r="D5" s="146"/>
      <c r="E5" s="26">
        <f>D5*12</f>
        <v>0</v>
      </c>
    </row>
    <row r="6" spans="1:5" ht="12.75">
      <c r="A6" s="14" t="s">
        <v>1</v>
      </c>
      <c r="B6" s="146"/>
      <c r="C6" s="26">
        <f t="shared" si="0"/>
        <v>0</v>
      </c>
      <c r="D6" s="146"/>
      <c r="E6" s="26">
        <f aca="true" t="shared" si="1" ref="E6:E21">D6*12</f>
        <v>0</v>
      </c>
    </row>
    <row r="7" spans="1:5" ht="12.75">
      <c r="A7" s="14" t="s">
        <v>2</v>
      </c>
      <c r="B7" s="146"/>
      <c r="C7" s="26">
        <f t="shared" si="0"/>
        <v>0</v>
      </c>
      <c r="D7" s="146"/>
      <c r="E7" s="26">
        <f t="shared" si="1"/>
        <v>0</v>
      </c>
    </row>
    <row r="8" spans="1:5" ht="12.75">
      <c r="A8" s="14" t="s">
        <v>3</v>
      </c>
      <c r="B8" s="146"/>
      <c r="C8" s="26">
        <f t="shared" si="0"/>
        <v>0</v>
      </c>
      <c r="D8" s="146"/>
      <c r="E8" s="26">
        <f t="shared" si="1"/>
        <v>0</v>
      </c>
    </row>
    <row r="9" spans="1:5" ht="12.75">
      <c r="A9" s="14" t="s">
        <v>198</v>
      </c>
      <c r="B9" s="146"/>
      <c r="C9" s="26">
        <f t="shared" si="0"/>
        <v>0</v>
      </c>
      <c r="D9" s="146"/>
      <c r="E9" s="26">
        <f t="shared" si="1"/>
        <v>0</v>
      </c>
    </row>
    <row r="10" spans="1:5" ht="12.75">
      <c r="A10" s="14" t="s">
        <v>202</v>
      </c>
      <c r="B10" s="146"/>
      <c r="C10" s="26">
        <f t="shared" si="0"/>
        <v>0</v>
      </c>
      <c r="D10" s="146"/>
      <c r="E10" s="26">
        <f t="shared" si="1"/>
        <v>0</v>
      </c>
    </row>
    <row r="11" spans="1:5" ht="12.75">
      <c r="A11" s="14" t="s">
        <v>4</v>
      </c>
      <c r="B11" s="146"/>
      <c r="C11" s="26">
        <f t="shared" si="0"/>
        <v>0</v>
      </c>
      <c r="D11" s="146"/>
      <c r="E11" s="26">
        <f t="shared" si="1"/>
        <v>0</v>
      </c>
    </row>
    <row r="12" spans="1:5" ht="26.25">
      <c r="A12" s="19" t="s">
        <v>203</v>
      </c>
      <c r="B12" s="146"/>
      <c r="C12" s="26">
        <f t="shared" si="0"/>
        <v>0</v>
      </c>
      <c r="D12" s="146"/>
      <c r="E12" s="26">
        <f t="shared" si="1"/>
        <v>0</v>
      </c>
    </row>
    <row r="13" spans="1:5" ht="12.75">
      <c r="A13" s="14" t="s">
        <v>5</v>
      </c>
      <c r="B13" s="146"/>
      <c r="C13" s="26">
        <f t="shared" si="0"/>
        <v>0</v>
      </c>
      <c r="D13" s="146"/>
      <c r="E13" s="26">
        <f t="shared" si="1"/>
        <v>0</v>
      </c>
    </row>
    <row r="14" spans="1:5" ht="12.75">
      <c r="A14" s="14" t="s">
        <v>6</v>
      </c>
      <c r="B14" s="146"/>
      <c r="C14" s="26">
        <f>B14*12</f>
        <v>0</v>
      </c>
      <c r="D14" s="146"/>
      <c r="E14" s="26">
        <f t="shared" si="1"/>
        <v>0</v>
      </c>
    </row>
    <row r="15" spans="1:5" s="48" customFormat="1" ht="12.75">
      <c r="A15" s="28" t="s">
        <v>120</v>
      </c>
      <c r="B15" s="146"/>
      <c r="C15" s="26">
        <f>B15*12</f>
        <v>0</v>
      </c>
      <c r="D15" s="146"/>
      <c r="E15" s="26">
        <f t="shared" si="1"/>
        <v>0</v>
      </c>
    </row>
    <row r="16" spans="1:5" ht="12.75">
      <c r="A16" s="14" t="s">
        <v>7</v>
      </c>
      <c r="B16" s="146"/>
      <c r="C16" s="26">
        <f t="shared" si="0"/>
        <v>0</v>
      </c>
      <c r="D16" s="146"/>
      <c r="E16" s="26">
        <f t="shared" si="1"/>
        <v>0</v>
      </c>
    </row>
    <row r="17" spans="1:5" ht="12.75">
      <c r="A17" s="14" t="s">
        <v>8</v>
      </c>
      <c r="B17" s="146"/>
      <c r="C17" s="26">
        <f>B17*12</f>
        <v>0</v>
      </c>
      <c r="D17" s="146"/>
      <c r="E17" s="26">
        <f t="shared" si="1"/>
        <v>0</v>
      </c>
    </row>
    <row r="18" spans="1:5" ht="12.75">
      <c r="A18" s="14" t="s">
        <v>158</v>
      </c>
      <c r="B18" s="146"/>
      <c r="C18" s="26">
        <f t="shared" si="0"/>
        <v>0</v>
      </c>
      <c r="D18" s="146"/>
      <c r="E18" s="26">
        <f t="shared" si="1"/>
        <v>0</v>
      </c>
    </row>
    <row r="19" spans="1:5" ht="13.5" customHeight="1">
      <c r="A19" s="14" t="s">
        <v>159</v>
      </c>
      <c r="B19" s="146"/>
      <c r="C19" s="26">
        <f t="shared" si="0"/>
        <v>0</v>
      </c>
      <c r="D19" s="146"/>
      <c r="E19" s="26">
        <f t="shared" si="1"/>
        <v>0</v>
      </c>
    </row>
    <row r="20" spans="1:6" ht="12.75">
      <c r="A20" s="56" t="s">
        <v>160</v>
      </c>
      <c r="B20" s="146"/>
      <c r="C20" s="26">
        <f>B20*12</f>
        <v>0</v>
      </c>
      <c r="D20" s="146"/>
      <c r="E20" s="26">
        <f>D20*12</f>
        <v>0</v>
      </c>
      <c r="F20" s="140"/>
    </row>
    <row r="21" spans="1:5" ht="12.75">
      <c r="A21" s="28" t="s">
        <v>157</v>
      </c>
      <c r="B21" s="146"/>
      <c r="C21" s="26">
        <f t="shared" si="0"/>
        <v>0</v>
      </c>
      <c r="D21" s="146"/>
      <c r="E21" s="26">
        <f t="shared" si="1"/>
        <v>0</v>
      </c>
    </row>
    <row r="22" spans="1:5" ht="12.75">
      <c r="A22" s="15" t="s">
        <v>9</v>
      </c>
      <c r="B22" s="44">
        <f>SUM(B5:B21)</f>
        <v>0</v>
      </c>
      <c r="C22" s="44">
        <f>SUM(C5:C21)</f>
        <v>0</v>
      </c>
      <c r="D22" s="44">
        <f>SUM(D5:D21)</f>
        <v>0</v>
      </c>
      <c r="E22" s="44">
        <f>SUM(E5:E21)</f>
        <v>0</v>
      </c>
    </row>
    <row r="23" spans="2:5" ht="12.75">
      <c r="B23" s="45"/>
      <c r="C23" s="45"/>
      <c r="D23" s="141"/>
      <c r="E23" s="141"/>
    </row>
    <row r="24" spans="1:5" ht="12.75">
      <c r="A24" s="219" t="s">
        <v>187</v>
      </c>
      <c r="B24" s="220"/>
      <c r="C24" s="220"/>
      <c r="D24" s="220"/>
      <c r="E24" s="221"/>
    </row>
    <row r="25" spans="1:5" ht="12.75">
      <c r="A25" s="14" t="s">
        <v>188</v>
      </c>
      <c r="B25" s="146"/>
      <c r="C25" s="26">
        <f aca="true" t="shared" si="2" ref="C25:C30">B25*12</f>
        <v>0</v>
      </c>
      <c r="D25" s="146"/>
      <c r="E25" s="26">
        <f aca="true" t="shared" si="3" ref="E25:E30">D25*12</f>
        <v>0</v>
      </c>
    </row>
    <row r="26" spans="1:5" ht="12.75">
      <c r="A26" s="14" t="s">
        <v>182</v>
      </c>
      <c r="B26" s="146"/>
      <c r="C26" s="26">
        <f t="shared" si="2"/>
        <v>0</v>
      </c>
      <c r="D26" s="146"/>
      <c r="E26" s="26">
        <f t="shared" si="3"/>
        <v>0</v>
      </c>
    </row>
    <row r="27" spans="1:5" ht="12.75">
      <c r="A27" s="14" t="s">
        <v>183</v>
      </c>
      <c r="B27" s="146"/>
      <c r="C27" s="26">
        <f t="shared" si="2"/>
        <v>0</v>
      </c>
      <c r="D27" s="146"/>
      <c r="E27" s="26">
        <f t="shared" si="3"/>
        <v>0</v>
      </c>
    </row>
    <row r="28" spans="1:5" ht="12.75">
      <c r="A28" s="14" t="s">
        <v>184</v>
      </c>
      <c r="B28" s="146"/>
      <c r="C28" s="26">
        <f t="shared" si="2"/>
        <v>0</v>
      </c>
      <c r="D28" s="146"/>
      <c r="E28" s="26">
        <f t="shared" si="3"/>
        <v>0</v>
      </c>
    </row>
    <row r="29" spans="1:5" ht="12.75">
      <c r="A29" s="14" t="s">
        <v>185</v>
      </c>
      <c r="B29" s="146"/>
      <c r="C29" s="26">
        <f t="shared" si="2"/>
        <v>0</v>
      </c>
      <c r="D29" s="146"/>
      <c r="E29" s="26">
        <f t="shared" si="3"/>
        <v>0</v>
      </c>
    </row>
    <row r="30" spans="1:5" ht="12.75">
      <c r="A30" s="14" t="s">
        <v>157</v>
      </c>
      <c r="B30" s="146"/>
      <c r="C30" s="26">
        <f t="shared" si="2"/>
        <v>0</v>
      </c>
      <c r="D30" s="146"/>
      <c r="E30" s="26">
        <f t="shared" si="3"/>
        <v>0</v>
      </c>
    </row>
    <row r="31" spans="1:5" ht="12.75">
      <c r="A31" s="15" t="s">
        <v>9</v>
      </c>
      <c r="B31" s="44">
        <f>SUM(B25:B30)</f>
        <v>0</v>
      </c>
      <c r="C31" s="44">
        <f>SUM(C25:C30)</f>
        <v>0</v>
      </c>
      <c r="D31" s="44">
        <f>SUM(D25:D30)</f>
        <v>0</v>
      </c>
      <c r="E31" s="44">
        <f>SUM(E25:E30)</f>
        <v>0</v>
      </c>
    </row>
    <row r="33" spans="1:5" ht="15">
      <c r="A33" s="142" t="s">
        <v>186</v>
      </c>
      <c r="B33" s="143">
        <f>B22-B31</f>
        <v>0</v>
      </c>
      <c r="C33" s="143">
        <f>C22-C31</f>
        <v>0</v>
      </c>
      <c r="D33" s="143">
        <f>D22-D31</f>
        <v>0</v>
      </c>
      <c r="E33" s="143">
        <f>E22-E31</f>
        <v>0</v>
      </c>
    </row>
  </sheetData>
  <sheetProtection/>
  <mergeCells count="1">
    <mergeCell ref="A24:E2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179</v>
      </c>
    </row>
    <row r="2" spans="1:7" s="2" customFormat="1" ht="24">
      <c r="A2" s="208" t="s">
        <v>195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 aca="true" t="shared" si="0" ref="O5:O10"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 t="shared" si="0"/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 t="shared" si="0"/>
        <v>0</v>
      </c>
      <c r="P7" s="48"/>
    </row>
    <row r="8" spans="1:16" ht="12" customHeight="1">
      <c r="A8" s="14"/>
      <c r="B8" s="57" t="s">
        <v>134</v>
      </c>
      <c r="C8" s="58">
        <f>(C5+C6+C7)*0.19</f>
        <v>0</v>
      </c>
      <c r="D8" s="58">
        <f aca="true" t="shared" si="1" ref="D8:M8">(D5+D6+D7)*0.19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>(N5+N6+N7)*0.19</f>
        <v>0</v>
      </c>
      <c r="O8" s="43">
        <f t="shared" si="0"/>
        <v>0</v>
      </c>
      <c r="P8" s="48"/>
    </row>
    <row r="9" spans="1:16" ht="12" customHeight="1">
      <c r="A9" s="14"/>
      <c r="B9" s="14" t="s">
        <v>119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 t="shared" si="0"/>
        <v>0</v>
      </c>
      <c r="P9" s="48"/>
    </row>
    <row r="10" spans="1:15" ht="12" customHeight="1">
      <c r="A10" s="14"/>
      <c r="B10" s="28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43">
        <f t="shared" si="0"/>
        <v>0</v>
      </c>
    </row>
    <row r="11" spans="1:15" ht="12" customHeight="1">
      <c r="A11" s="14"/>
      <c r="B11" s="15" t="s">
        <v>103</v>
      </c>
      <c r="C11" s="30">
        <f aca="true" t="shared" si="2" ref="C11:O11">SUM(C5:C10)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s="1" customFormat="1" ht="12" customHeight="1">
      <c r="A12" s="13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1" customFormat="1" ht="12" customHeight="1">
      <c r="A13" s="144" t="s">
        <v>104</v>
      </c>
      <c r="B13" s="144"/>
      <c r="C13" s="158" t="s">
        <v>90</v>
      </c>
      <c r="D13" s="158" t="s">
        <v>91</v>
      </c>
      <c r="E13" s="158" t="s">
        <v>92</v>
      </c>
      <c r="F13" s="158" t="s">
        <v>93</v>
      </c>
      <c r="G13" s="158" t="s">
        <v>94</v>
      </c>
      <c r="H13" s="158" t="s">
        <v>95</v>
      </c>
      <c r="I13" s="158" t="s">
        <v>96</v>
      </c>
      <c r="J13" s="158" t="s">
        <v>97</v>
      </c>
      <c r="K13" s="158" t="s">
        <v>98</v>
      </c>
      <c r="L13" s="158" t="s">
        <v>99</v>
      </c>
      <c r="M13" s="158" t="s">
        <v>100</v>
      </c>
      <c r="N13" s="158" t="s">
        <v>101</v>
      </c>
      <c r="O13" s="158" t="s">
        <v>43</v>
      </c>
    </row>
    <row r="14" spans="1:15" ht="12" customHeight="1">
      <c r="A14" s="14"/>
      <c r="B14" s="57" t="s">
        <v>105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</row>
    <row r="15" spans="1:16" ht="12" customHeight="1">
      <c r="A15" s="14"/>
      <c r="B15" s="57" t="s">
        <v>106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 aca="true" t="shared" si="3" ref="O15:O36">SUM(C15:N15)</f>
        <v>0</v>
      </c>
      <c r="P15" s="48"/>
    </row>
    <row r="16" spans="1:16" ht="12" customHeight="1">
      <c r="A16" s="14"/>
      <c r="B16" s="57" t="s">
        <v>139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>SUM(C16:N16)</f>
        <v>0</v>
      </c>
      <c r="P16" s="48"/>
    </row>
    <row r="17" spans="1:16" ht="12" customHeight="1">
      <c r="A17" s="14"/>
      <c r="B17" s="57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3"/>
        <v>0</v>
      </c>
      <c r="P17" s="48"/>
    </row>
    <row r="18" spans="1:16" ht="12" customHeight="1">
      <c r="A18" s="14"/>
      <c r="B18" s="57" t="s">
        <v>204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3"/>
        <v>0</v>
      </c>
      <c r="P18" s="48"/>
    </row>
    <row r="19" spans="1:16" ht="12" customHeight="1">
      <c r="A19" s="14"/>
      <c r="B19" s="57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3"/>
        <v>0</v>
      </c>
      <c r="P19" s="48"/>
    </row>
    <row r="20" spans="1:16" ht="12" customHeight="1">
      <c r="A20" s="14"/>
      <c r="B20" s="57" t="s">
        <v>79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3"/>
        <v>0</v>
      </c>
      <c r="P20" s="48"/>
    </row>
    <row r="21" spans="1:16" ht="12" customHeight="1">
      <c r="A21" s="14"/>
      <c r="B21" s="57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3"/>
        <v>0</v>
      </c>
      <c r="P21" s="48"/>
    </row>
    <row r="22" spans="1:16" ht="12" customHeight="1">
      <c r="A22" s="14"/>
      <c r="B22" s="57" t="s">
        <v>163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3"/>
        <v>0</v>
      </c>
      <c r="P22" s="48"/>
    </row>
    <row r="23" spans="1:16" ht="12" customHeight="1">
      <c r="A23" s="14"/>
      <c r="B23" s="57" t="s">
        <v>83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3"/>
        <v>0</v>
      </c>
      <c r="P23" s="48"/>
    </row>
    <row r="24" spans="1:16" ht="12" customHeight="1">
      <c r="A24" s="14"/>
      <c r="B24" s="57" t="s">
        <v>181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3"/>
        <v>0</v>
      </c>
      <c r="P24" s="48"/>
    </row>
    <row r="25" spans="1:16" ht="12" customHeight="1">
      <c r="A25" s="14"/>
      <c r="B25" s="57" t="s">
        <v>12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3"/>
        <v>0</v>
      </c>
      <c r="P25" s="48"/>
    </row>
    <row r="26" spans="1:16" ht="12" customHeight="1">
      <c r="A26" s="14"/>
      <c r="B26" s="57" t="s">
        <v>135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3"/>
        <v>0</v>
      </c>
      <c r="P26" s="48"/>
    </row>
    <row r="27" spans="1:16" ht="12" customHeight="1">
      <c r="A27" s="14"/>
      <c r="B27" s="57" t="s">
        <v>136</v>
      </c>
      <c r="C27" s="58">
        <f aca="true" t="shared" si="4" ref="C27:N27">(SUM(C14:C26))*0.19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43">
        <f>SUM(C27:N27)</f>
        <v>0</v>
      </c>
      <c r="P27" s="48"/>
    </row>
    <row r="28" spans="1:16" ht="12" customHeight="1">
      <c r="A28" s="14"/>
      <c r="B28" s="57" t="s">
        <v>81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3"/>
        <v>0</v>
      </c>
      <c r="P28" s="48"/>
    </row>
    <row r="29" spans="1:15" ht="12" customHeight="1">
      <c r="A29" s="14"/>
      <c r="B29" s="57" t="s">
        <v>76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3"/>
        <v>0</v>
      </c>
    </row>
    <row r="30" spans="1:15" ht="12" customHeight="1">
      <c r="A30" s="14"/>
      <c r="B30" s="57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3"/>
        <v>0</v>
      </c>
    </row>
    <row r="31" spans="1:15" ht="12" customHeight="1">
      <c r="A31" s="14"/>
      <c r="B31" s="57" t="s">
        <v>175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3"/>
        <v>0</v>
      </c>
    </row>
    <row r="32" spans="1:15" ht="12" customHeight="1">
      <c r="A32" s="14"/>
      <c r="B32" s="57" t="s">
        <v>191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3"/>
        <v>0</v>
      </c>
    </row>
    <row r="33" spans="1:15" ht="12" customHeight="1">
      <c r="A33" s="14"/>
      <c r="B33" s="57" t="s">
        <v>107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3"/>
        <v>0</v>
      </c>
    </row>
    <row r="34" spans="1:15" ht="12" customHeight="1">
      <c r="A34" s="14"/>
      <c r="B34" s="57" t="s">
        <v>108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3"/>
        <v>0</v>
      </c>
    </row>
    <row r="35" spans="1:15" ht="12" customHeight="1">
      <c r="A35" s="14"/>
      <c r="B35" s="57" t="s">
        <v>109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43">
        <f t="shared" si="3"/>
        <v>0</v>
      </c>
    </row>
    <row r="36" spans="1:15" ht="12" customHeight="1">
      <c r="A36" s="14"/>
      <c r="B36" s="57" t="s">
        <v>137</v>
      </c>
      <c r="C36" s="58">
        <f>'4b Liquiditätsplanung 2. Jahr'!N8-'4b Liquiditätsplanung 2. Jahr'!N27</f>
        <v>0</v>
      </c>
      <c r="D36" s="58">
        <f aca="true" t="shared" si="5" ref="D36:N36">C8-C27</f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 t="shared" si="5"/>
        <v>0</v>
      </c>
      <c r="J36" s="58">
        <f t="shared" si="5"/>
        <v>0</v>
      </c>
      <c r="K36" s="58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43">
        <f t="shared" si="3"/>
        <v>0</v>
      </c>
    </row>
    <row r="37" spans="1:15" s="1" customFormat="1" ht="12" customHeight="1">
      <c r="A37" s="15"/>
      <c r="B37" s="15" t="s">
        <v>110</v>
      </c>
      <c r="C37" s="30">
        <f aca="true" t="shared" si="6" ref="C37:O37">SUM(C14:C36)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</row>
    <row r="38" spans="1:15" s="1" customFormat="1" ht="12" customHeight="1">
      <c r="A38" s="13"/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1" customFormat="1" ht="12" customHeight="1">
      <c r="A39" s="15" t="s">
        <v>111</v>
      </c>
      <c r="B39" s="15"/>
      <c r="C39" s="60">
        <f>'4b Liquiditätsplanung 2. Jahr'!N41</f>
        <v>0</v>
      </c>
      <c r="D39" s="61">
        <f>C41</f>
        <v>0</v>
      </c>
      <c r="E39" s="61">
        <f aca="true" t="shared" si="7" ref="E39:N39">D41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2"/>
    </row>
    <row r="40" spans="1:15" s="1" customFormat="1" ht="12" customHeight="1">
      <c r="A40" s="15" t="s">
        <v>113</v>
      </c>
      <c r="B40" s="15"/>
      <c r="C40" s="61">
        <f aca="true" t="shared" si="8" ref="C40:O40">C11-C37</f>
        <v>0</v>
      </c>
      <c r="D40" s="61">
        <f t="shared" si="8"/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1">
        <f t="shared" si="8"/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61">
        <f t="shared" si="8"/>
        <v>0</v>
      </c>
      <c r="O40" s="61">
        <f t="shared" si="8"/>
        <v>0</v>
      </c>
    </row>
    <row r="41" spans="1:15" s="1" customFormat="1" ht="12" customHeight="1">
      <c r="A41" s="15" t="s">
        <v>112</v>
      </c>
      <c r="B41" s="15"/>
      <c r="C41" s="61">
        <f>C39+C40</f>
        <v>0</v>
      </c>
      <c r="D41" s="61">
        <f>D39+D40</f>
        <v>0</v>
      </c>
      <c r="E41" s="61">
        <f aca="true" t="shared" si="9" ref="E41:N41">E39+E40</f>
        <v>0</v>
      </c>
      <c r="F41" s="61">
        <f t="shared" si="9"/>
        <v>0</v>
      </c>
      <c r="G41" s="61">
        <f t="shared" si="9"/>
        <v>0</v>
      </c>
      <c r="H41" s="61">
        <f t="shared" si="9"/>
        <v>0</v>
      </c>
      <c r="I41" s="61">
        <f t="shared" si="9"/>
        <v>0</v>
      </c>
      <c r="J41" s="61">
        <f t="shared" si="9"/>
        <v>0</v>
      </c>
      <c r="K41" s="61">
        <f t="shared" si="9"/>
        <v>0</v>
      </c>
      <c r="L41" s="61">
        <f t="shared" si="9"/>
        <v>0</v>
      </c>
      <c r="M41" s="61">
        <f t="shared" si="9"/>
        <v>0</v>
      </c>
      <c r="N41" s="61">
        <f t="shared" si="9"/>
        <v>0</v>
      </c>
      <c r="O41" s="62"/>
    </row>
    <row r="46" ht="12.75">
      <c r="B46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140</v>
      </c>
    </row>
    <row r="2" spans="1:7" s="2" customFormat="1" ht="24">
      <c r="A2" s="208" t="s">
        <v>143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48"/>
    </row>
    <row r="8" spans="1:16" ht="12" customHeight="1">
      <c r="A8" s="14"/>
      <c r="B8" s="14" t="s">
        <v>119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3">
        <f>SUM(C8:N8)</f>
        <v>0</v>
      </c>
      <c r="P8" s="48"/>
    </row>
    <row r="9" spans="1:15" ht="12" customHeight="1">
      <c r="A9" s="14"/>
      <c r="B9" s="28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>SUM(C9:N9)</f>
        <v>0</v>
      </c>
    </row>
    <row r="10" spans="1:15" ht="12" customHeight="1">
      <c r="A10" s="14"/>
      <c r="B10" s="15" t="s">
        <v>103</v>
      </c>
      <c r="C10" s="30">
        <f>SUM(C5:C9)</f>
        <v>0</v>
      </c>
      <c r="D10" s="30">
        <f aca="true" t="shared" si="0" ref="D10:O10">SUM(D5:D9)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s="1" customFormat="1" ht="12" customHeight="1">
      <c r="A11" s="13"/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1" customFormat="1" ht="12" customHeight="1">
      <c r="A12" s="144" t="s">
        <v>104</v>
      </c>
      <c r="B12" s="144"/>
      <c r="C12" s="158" t="s">
        <v>90</v>
      </c>
      <c r="D12" s="158" t="s">
        <v>91</v>
      </c>
      <c r="E12" s="158" t="s">
        <v>92</v>
      </c>
      <c r="F12" s="158" t="s">
        <v>93</v>
      </c>
      <c r="G12" s="158" t="s">
        <v>94</v>
      </c>
      <c r="H12" s="158" t="s">
        <v>95</v>
      </c>
      <c r="I12" s="158" t="s">
        <v>96</v>
      </c>
      <c r="J12" s="158" t="s">
        <v>97</v>
      </c>
      <c r="K12" s="158" t="s">
        <v>98</v>
      </c>
      <c r="L12" s="158" t="s">
        <v>99</v>
      </c>
      <c r="M12" s="158" t="s">
        <v>100</v>
      </c>
      <c r="N12" s="158" t="s">
        <v>101</v>
      </c>
      <c r="O12" s="158" t="s">
        <v>43</v>
      </c>
    </row>
    <row r="13" spans="1:15" ht="12" customHeight="1">
      <c r="A13" s="14"/>
      <c r="B13" s="57" t="s">
        <v>105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</row>
    <row r="14" spans="1:16" ht="12" customHeight="1">
      <c r="A14" s="14"/>
      <c r="B14" s="57" t="s">
        <v>106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 aca="true" t="shared" si="1" ref="O14:O34">SUM(C14:N14)</f>
        <v>0</v>
      </c>
      <c r="P14" s="48"/>
    </row>
    <row r="15" spans="1:16" ht="12" customHeight="1">
      <c r="A15" s="14"/>
      <c r="B15" s="57" t="s">
        <v>139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>SUM(C15:N15)</f>
        <v>0</v>
      </c>
      <c r="P15" s="48"/>
    </row>
    <row r="16" spans="1:16" ht="12" customHeight="1">
      <c r="A16" s="14"/>
      <c r="B16" s="57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1"/>
        <v>0</v>
      </c>
      <c r="P16" s="48"/>
    </row>
    <row r="17" spans="1:16" ht="12" customHeight="1">
      <c r="A17" s="14"/>
      <c r="B17" s="57" t="s">
        <v>204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1"/>
        <v>0</v>
      </c>
      <c r="P17" s="48"/>
    </row>
    <row r="18" spans="1:16" ht="12" customHeight="1">
      <c r="A18" s="14"/>
      <c r="B18" s="57" t="s">
        <v>200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1"/>
        <v>0</v>
      </c>
      <c r="P18" s="48"/>
    </row>
    <row r="19" spans="1:16" ht="12" customHeight="1">
      <c r="A19" s="14"/>
      <c r="B19" s="57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1"/>
        <v>0</v>
      </c>
      <c r="P19" s="48"/>
    </row>
    <row r="20" spans="1:16" ht="12" customHeight="1">
      <c r="A20" s="14"/>
      <c r="B20" s="57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1"/>
        <v>0</v>
      </c>
      <c r="P20" s="48"/>
    </row>
    <row r="21" spans="1:16" ht="12" customHeight="1">
      <c r="A21" s="14"/>
      <c r="B21" s="57" t="s">
        <v>163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1"/>
        <v>0</v>
      </c>
      <c r="P21" s="48"/>
    </row>
    <row r="22" spans="1:16" ht="12" customHeight="1">
      <c r="A22" s="14"/>
      <c r="B22" s="57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1"/>
        <v>0</v>
      </c>
      <c r="P22" s="48"/>
    </row>
    <row r="23" spans="1:16" ht="12" customHeight="1">
      <c r="A23" s="14"/>
      <c r="B23" s="57" t="s">
        <v>181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1"/>
        <v>0</v>
      </c>
      <c r="P23" s="48"/>
    </row>
    <row r="24" spans="1:16" ht="12" customHeight="1">
      <c r="A24" s="14"/>
      <c r="B24" s="57" t="s">
        <v>12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1"/>
        <v>0</v>
      </c>
      <c r="P24" s="48"/>
    </row>
    <row r="25" spans="1:16" ht="12" customHeight="1">
      <c r="A25" s="14"/>
      <c r="B25" s="57" t="s">
        <v>135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1"/>
        <v>0</v>
      </c>
      <c r="P25" s="48"/>
    </row>
    <row r="26" spans="1:16" ht="12" customHeight="1">
      <c r="A26" s="14"/>
      <c r="B26" s="57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1"/>
        <v>0</v>
      </c>
      <c r="P26" s="48"/>
    </row>
    <row r="27" spans="1:16" ht="12" customHeight="1">
      <c r="A27" s="14"/>
      <c r="B27" s="57" t="s">
        <v>81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1"/>
        <v>0</v>
      </c>
      <c r="P27" s="48"/>
    </row>
    <row r="28" spans="1:15" ht="12" customHeight="1">
      <c r="A28" s="14"/>
      <c r="B28" s="57" t="s">
        <v>76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1"/>
        <v>0</v>
      </c>
    </row>
    <row r="29" spans="1:15" ht="12" customHeight="1">
      <c r="A29" s="14"/>
      <c r="B29" s="57" t="s">
        <v>77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1"/>
        <v>0</v>
      </c>
    </row>
    <row r="30" spans="1:15" ht="12" customHeight="1">
      <c r="A30" s="14"/>
      <c r="B30" s="57" t="s">
        <v>175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1"/>
        <v>0</v>
      </c>
    </row>
    <row r="31" spans="1:15" ht="12" customHeight="1">
      <c r="A31" s="14"/>
      <c r="B31" s="57" t="s">
        <v>191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1"/>
        <v>0</v>
      </c>
    </row>
    <row r="32" spans="1:15" ht="12" customHeight="1">
      <c r="A32" s="14"/>
      <c r="B32" s="57" t="s">
        <v>107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1"/>
        <v>0</v>
      </c>
    </row>
    <row r="33" spans="1:15" ht="12" customHeight="1">
      <c r="A33" s="14"/>
      <c r="B33" s="57" t="s">
        <v>108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1"/>
        <v>0</v>
      </c>
    </row>
    <row r="34" spans="1:15" ht="12" customHeight="1">
      <c r="A34" s="14"/>
      <c r="B34" s="57" t="s">
        <v>109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1"/>
        <v>0</v>
      </c>
    </row>
    <row r="35" spans="1:15" s="1" customFormat="1" ht="12" customHeight="1">
      <c r="A35" s="15"/>
      <c r="B35" s="15" t="s">
        <v>110</v>
      </c>
      <c r="C35" s="30">
        <f aca="true" t="shared" si="2" ref="C35:O35">SUM(C13:C34)</f>
        <v>0</v>
      </c>
      <c r="D35" s="30">
        <f t="shared" si="2"/>
        <v>0</v>
      </c>
      <c r="E35" s="30">
        <f t="shared" si="2"/>
        <v>0</v>
      </c>
      <c r="F35" s="30">
        <f t="shared" si="2"/>
        <v>0</v>
      </c>
      <c r="G35" s="30">
        <f t="shared" si="2"/>
        <v>0</v>
      </c>
      <c r="H35" s="30">
        <f t="shared" si="2"/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</row>
    <row r="36" spans="1:15" s="1" customFormat="1" ht="12" customHeight="1">
      <c r="A36" s="13"/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12" customHeight="1">
      <c r="A37" s="15" t="s">
        <v>111</v>
      </c>
      <c r="B37" s="15"/>
      <c r="C37" s="60"/>
      <c r="D37" s="61">
        <f>C39</f>
        <v>0</v>
      </c>
      <c r="E37" s="61">
        <f aca="true" t="shared" si="3" ref="E37:N37">D39</f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61">
        <f t="shared" si="3"/>
        <v>0</v>
      </c>
      <c r="L37" s="61">
        <f t="shared" si="3"/>
        <v>0</v>
      </c>
      <c r="M37" s="61">
        <f t="shared" si="3"/>
        <v>0</v>
      </c>
      <c r="N37" s="61">
        <f t="shared" si="3"/>
        <v>0</v>
      </c>
      <c r="O37" s="62"/>
    </row>
    <row r="38" spans="1:15" s="1" customFormat="1" ht="12" customHeight="1">
      <c r="A38" s="15" t="s">
        <v>113</v>
      </c>
      <c r="B38" s="15"/>
      <c r="C38" s="61">
        <f aca="true" t="shared" si="4" ref="C38:O38">C10-C35</f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</row>
    <row r="39" spans="1:15" s="1" customFormat="1" ht="12" customHeight="1">
      <c r="A39" s="15" t="s">
        <v>112</v>
      </c>
      <c r="B39" s="15"/>
      <c r="C39" s="61">
        <f>C38</f>
        <v>0</v>
      </c>
      <c r="D39" s="61">
        <f>D37+D38</f>
        <v>0</v>
      </c>
      <c r="E39" s="61">
        <f aca="true" t="shared" si="5" ref="E39:N39">E37+E38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2"/>
    </row>
    <row r="44" ht="12.75">
      <c r="B44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141</v>
      </c>
    </row>
    <row r="2" spans="1:7" s="2" customFormat="1" ht="24">
      <c r="A2" s="208" t="s">
        <v>144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48"/>
    </row>
    <row r="8" spans="1:16" ht="12" customHeight="1">
      <c r="A8" s="14"/>
      <c r="B8" s="14" t="s">
        <v>119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3">
        <f>SUM(C8:N8)</f>
        <v>0</v>
      </c>
      <c r="P8" s="48"/>
    </row>
    <row r="9" spans="1:15" ht="12" customHeight="1">
      <c r="A9" s="14"/>
      <c r="B9" s="28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>SUM(C9:N9)</f>
        <v>0</v>
      </c>
    </row>
    <row r="10" spans="1:15" ht="12" customHeight="1">
      <c r="A10" s="14"/>
      <c r="B10" s="15" t="s">
        <v>103</v>
      </c>
      <c r="C10" s="30">
        <f>SUM(C5:C9)</f>
        <v>0</v>
      </c>
      <c r="D10" s="30">
        <f aca="true" t="shared" si="0" ref="D10:O10">SUM(D5:D9)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s="1" customFormat="1" ht="12" customHeight="1">
      <c r="A11" s="13"/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1" customFormat="1" ht="12" customHeight="1">
      <c r="A12" s="144" t="s">
        <v>104</v>
      </c>
      <c r="B12" s="144"/>
      <c r="C12" s="158" t="s">
        <v>90</v>
      </c>
      <c r="D12" s="158" t="s">
        <v>91</v>
      </c>
      <c r="E12" s="158" t="s">
        <v>92</v>
      </c>
      <c r="F12" s="158" t="s">
        <v>93</v>
      </c>
      <c r="G12" s="158" t="s">
        <v>94</v>
      </c>
      <c r="H12" s="158" t="s">
        <v>95</v>
      </c>
      <c r="I12" s="158" t="s">
        <v>96</v>
      </c>
      <c r="J12" s="158" t="s">
        <v>97</v>
      </c>
      <c r="K12" s="158" t="s">
        <v>98</v>
      </c>
      <c r="L12" s="158" t="s">
        <v>99</v>
      </c>
      <c r="M12" s="158" t="s">
        <v>100</v>
      </c>
      <c r="N12" s="158" t="s">
        <v>101</v>
      </c>
      <c r="O12" s="158" t="s">
        <v>43</v>
      </c>
    </row>
    <row r="13" spans="1:15" ht="12" customHeight="1">
      <c r="A13" s="14"/>
      <c r="B13" s="57" t="s">
        <v>105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</row>
    <row r="14" spans="1:16" ht="12" customHeight="1">
      <c r="A14" s="14"/>
      <c r="B14" s="57" t="s">
        <v>106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 aca="true" t="shared" si="1" ref="O14:O34">SUM(C14:N14)</f>
        <v>0</v>
      </c>
      <c r="P14" s="48"/>
    </row>
    <row r="15" spans="1:16" ht="12" customHeight="1">
      <c r="A15" s="14"/>
      <c r="B15" s="57" t="s">
        <v>139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>SUM(C15:N15)</f>
        <v>0</v>
      </c>
      <c r="P15" s="48"/>
    </row>
    <row r="16" spans="1:16" ht="12" customHeight="1">
      <c r="A16" s="14"/>
      <c r="B16" s="57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1"/>
        <v>0</v>
      </c>
      <c r="P16" s="48"/>
    </row>
    <row r="17" spans="1:16" ht="12" customHeight="1">
      <c r="A17" s="14"/>
      <c r="B17" s="57" t="s">
        <v>204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1"/>
        <v>0</v>
      </c>
      <c r="P17" s="48"/>
    </row>
    <row r="18" spans="1:16" ht="12" customHeight="1">
      <c r="A18" s="14"/>
      <c r="B18" s="57" t="s">
        <v>200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1"/>
        <v>0</v>
      </c>
      <c r="P18" s="48"/>
    </row>
    <row r="19" spans="1:16" ht="12" customHeight="1">
      <c r="A19" s="14"/>
      <c r="B19" s="57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1"/>
        <v>0</v>
      </c>
      <c r="P19" s="48"/>
    </row>
    <row r="20" spans="1:16" ht="12" customHeight="1">
      <c r="A20" s="14"/>
      <c r="B20" s="57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1"/>
        <v>0</v>
      </c>
      <c r="P20" s="48"/>
    </row>
    <row r="21" spans="1:16" ht="12" customHeight="1">
      <c r="A21" s="14"/>
      <c r="B21" s="57" t="s">
        <v>163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1"/>
        <v>0</v>
      </c>
      <c r="P21" s="48"/>
    </row>
    <row r="22" spans="1:16" ht="12" customHeight="1">
      <c r="A22" s="14"/>
      <c r="B22" s="57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1"/>
        <v>0</v>
      </c>
      <c r="P22" s="48"/>
    </row>
    <row r="23" spans="1:16" ht="12" customHeight="1">
      <c r="A23" s="14"/>
      <c r="B23" s="57" t="s">
        <v>181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1"/>
        <v>0</v>
      </c>
      <c r="P23" s="48"/>
    </row>
    <row r="24" spans="1:16" ht="12" customHeight="1">
      <c r="A24" s="14"/>
      <c r="B24" s="57" t="s">
        <v>12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1"/>
        <v>0</v>
      </c>
      <c r="P24" s="48"/>
    </row>
    <row r="25" spans="1:16" ht="12" customHeight="1">
      <c r="A25" s="14"/>
      <c r="B25" s="57" t="s">
        <v>135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1"/>
        <v>0</v>
      </c>
      <c r="P25" s="48"/>
    </row>
    <row r="26" spans="1:16" ht="12" customHeight="1">
      <c r="A26" s="14"/>
      <c r="B26" s="57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1"/>
        <v>0</v>
      </c>
      <c r="P26" s="48"/>
    </row>
    <row r="27" spans="1:16" ht="12" customHeight="1">
      <c r="A27" s="14"/>
      <c r="B27" s="57" t="s">
        <v>81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1"/>
        <v>0</v>
      </c>
      <c r="P27" s="48"/>
    </row>
    <row r="28" spans="1:15" ht="12" customHeight="1">
      <c r="A28" s="14"/>
      <c r="B28" s="57" t="s">
        <v>76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1"/>
        <v>0</v>
      </c>
    </row>
    <row r="29" spans="1:15" ht="12" customHeight="1">
      <c r="A29" s="14"/>
      <c r="B29" s="57" t="s">
        <v>77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1"/>
        <v>0</v>
      </c>
    </row>
    <row r="30" spans="1:15" ht="12" customHeight="1">
      <c r="A30" s="14"/>
      <c r="B30" s="57" t="s">
        <v>175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1"/>
        <v>0</v>
      </c>
    </row>
    <row r="31" spans="1:15" ht="12" customHeight="1">
      <c r="A31" s="14"/>
      <c r="B31" s="57" t="s">
        <v>191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1"/>
        <v>0</v>
      </c>
    </row>
    <row r="32" spans="1:15" ht="12" customHeight="1">
      <c r="A32" s="14"/>
      <c r="B32" s="57" t="s">
        <v>107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1"/>
        <v>0</v>
      </c>
    </row>
    <row r="33" spans="1:15" ht="12" customHeight="1">
      <c r="A33" s="14"/>
      <c r="B33" s="57" t="s">
        <v>108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1"/>
        <v>0</v>
      </c>
    </row>
    <row r="34" spans="1:15" ht="12" customHeight="1">
      <c r="A34" s="14"/>
      <c r="B34" s="57" t="s">
        <v>109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1"/>
        <v>0</v>
      </c>
    </row>
    <row r="35" spans="1:15" s="1" customFormat="1" ht="12" customHeight="1">
      <c r="A35" s="15"/>
      <c r="B35" s="15" t="s">
        <v>110</v>
      </c>
      <c r="C35" s="30">
        <f aca="true" t="shared" si="2" ref="C35:O35">SUM(C13:C34)</f>
        <v>0</v>
      </c>
      <c r="D35" s="30">
        <f t="shared" si="2"/>
        <v>0</v>
      </c>
      <c r="E35" s="30">
        <f t="shared" si="2"/>
        <v>0</v>
      </c>
      <c r="F35" s="30">
        <f t="shared" si="2"/>
        <v>0</v>
      </c>
      <c r="G35" s="30">
        <f t="shared" si="2"/>
        <v>0</v>
      </c>
      <c r="H35" s="30">
        <f t="shared" si="2"/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</row>
    <row r="36" spans="1:15" s="1" customFormat="1" ht="12" customHeight="1">
      <c r="A36" s="13"/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12" customHeight="1">
      <c r="A37" s="15" t="s">
        <v>111</v>
      </c>
      <c r="B37" s="15"/>
      <c r="C37" s="60">
        <f>'5a Liquiditätsplanung 1. Jahr o'!N39</f>
        <v>0</v>
      </c>
      <c r="D37" s="61">
        <f>C39</f>
        <v>0</v>
      </c>
      <c r="E37" s="61">
        <f aca="true" t="shared" si="3" ref="E37:N37">D39</f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61">
        <f t="shared" si="3"/>
        <v>0</v>
      </c>
      <c r="L37" s="61">
        <f t="shared" si="3"/>
        <v>0</v>
      </c>
      <c r="M37" s="61">
        <f t="shared" si="3"/>
        <v>0</v>
      </c>
      <c r="N37" s="61">
        <f t="shared" si="3"/>
        <v>0</v>
      </c>
      <c r="O37" s="62"/>
    </row>
    <row r="38" spans="1:15" s="1" customFormat="1" ht="12" customHeight="1">
      <c r="A38" s="15" t="s">
        <v>113</v>
      </c>
      <c r="B38" s="15"/>
      <c r="C38" s="61">
        <f aca="true" t="shared" si="4" ref="C38:O38">C10-C35</f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</row>
    <row r="39" spans="1:15" s="1" customFormat="1" ht="12" customHeight="1">
      <c r="A39" s="15" t="s">
        <v>112</v>
      </c>
      <c r="B39" s="15"/>
      <c r="C39" s="61">
        <f>C38+C37</f>
        <v>0</v>
      </c>
      <c r="D39" s="61">
        <f>D37+D38</f>
        <v>0</v>
      </c>
      <c r="E39" s="61">
        <f aca="true" t="shared" si="5" ref="E39:N39">E37+E38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2"/>
    </row>
    <row r="44" ht="12.75">
      <c r="B44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1">
      <selection activeCell="B17" sqref="B17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142</v>
      </c>
    </row>
    <row r="2" spans="1:7" s="2" customFormat="1" ht="24">
      <c r="A2" s="208" t="s">
        <v>145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48"/>
    </row>
    <row r="8" spans="1:16" ht="12" customHeight="1">
      <c r="A8" s="14"/>
      <c r="B8" s="14" t="s">
        <v>119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43">
        <f>SUM(C8:N8)</f>
        <v>0</v>
      </c>
      <c r="P8" s="48"/>
    </row>
    <row r="9" spans="1:15" ht="12" customHeight="1">
      <c r="A9" s="14"/>
      <c r="B9" s="28" t="s">
        <v>123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>SUM(C9:N9)</f>
        <v>0</v>
      </c>
    </row>
    <row r="10" spans="1:15" ht="12" customHeight="1">
      <c r="A10" s="14"/>
      <c r="B10" s="15" t="s">
        <v>103</v>
      </c>
      <c r="C10" s="30">
        <f>SUM(C5:C9)</f>
        <v>0</v>
      </c>
      <c r="D10" s="30">
        <f aca="true" t="shared" si="0" ref="D10:O10">SUM(D5:D9)</f>
        <v>0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0</v>
      </c>
      <c r="N10" s="30">
        <f t="shared" si="0"/>
        <v>0</v>
      </c>
      <c r="O10" s="30">
        <f t="shared" si="0"/>
        <v>0</v>
      </c>
    </row>
    <row r="11" spans="1:15" s="1" customFormat="1" ht="12" customHeight="1">
      <c r="A11" s="13"/>
      <c r="B11" s="13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</row>
    <row r="12" spans="1:15" s="1" customFormat="1" ht="12" customHeight="1">
      <c r="A12" s="144" t="s">
        <v>104</v>
      </c>
      <c r="B12" s="144"/>
      <c r="C12" s="158" t="s">
        <v>90</v>
      </c>
      <c r="D12" s="158" t="s">
        <v>91</v>
      </c>
      <c r="E12" s="158" t="s">
        <v>92</v>
      </c>
      <c r="F12" s="158" t="s">
        <v>93</v>
      </c>
      <c r="G12" s="158" t="s">
        <v>94</v>
      </c>
      <c r="H12" s="158" t="s">
        <v>95</v>
      </c>
      <c r="I12" s="158" t="s">
        <v>96</v>
      </c>
      <c r="J12" s="158" t="s">
        <v>97</v>
      </c>
      <c r="K12" s="158" t="s">
        <v>98</v>
      </c>
      <c r="L12" s="158" t="s">
        <v>99</v>
      </c>
      <c r="M12" s="158" t="s">
        <v>100</v>
      </c>
      <c r="N12" s="158" t="s">
        <v>101</v>
      </c>
      <c r="O12" s="158" t="s">
        <v>43</v>
      </c>
    </row>
    <row r="13" spans="1:15" ht="12" customHeight="1">
      <c r="A13" s="14"/>
      <c r="B13" s="57" t="s">
        <v>105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</row>
    <row r="14" spans="1:16" ht="12" customHeight="1">
      <c r="A14" s="14"/>
      <c r="B14" s="57" t="s">
        <v>106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 aca="true" t="shared" si="1" ref="O14:O34">SUM(C14:N14)</f>
        <v>0</v>
      </c>
      <c r="P14" s="48"/>
    </row>
    <row r="15" spans="1:16" ht="12" customHeight="1">
      <c r="A15" s="14"/>
      <c r="B15" s="57" t="s">
        <v>139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>SUM(C15:N15)</f>
        <v>0</v>
      </c>
      <c r="P15" s="48"/>
    </row>
    <row r="16" spans="1:16" ht="12" customHeight="1">
      <c r="A16" s="14"/>
      <c r="B16" s="57" t="s">
        <v>78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1"/>
        <v>0</v>
      </c>
      <c r="P16" s="48"/>
    </row>
    <row r="17" spans="1:16" ht="12" customHeight="1">
      <c r="A17" s="14"/>
      <c r="B17" s="57" t="s">
        <v>204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1"/>
        <v>0</v>
      </c>
      <c r="P17" s="48"/>
    </row>
    <row r="18" spans="1:16" ht="12" customHeight="1">
      <c r="A18" s="14"/>
      <c r="B18" s="57" t="s">
        <v>200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1"/>
        <v>0</v>
      </c>
      <c r="P18" s="48"/>
    </row>
    <row r="19" spans="1:16" ht="12" customHeight="1">
      <c r="A19" s="14"/>
      <c r="B19" s="57" t="s">
        <v>79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1"/>
        <v>0</v>
      </c>
      <c r="P19" s="48"/>
    </row>
    <row r="20" spans="1:16" ht="12" customHeight="1">
      <c r="A20" s="14"/>
      <c r="B20" s="57" t="s">
        <v>80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1"/>
        <v>0</v>
      </c>
      <c r="P20" s="48"/>
    </row>
    <row r="21" spans="1:16" ht="12" customHeight="1">
      <c r="A21" s="14"/>
      <c r="B21" s="57" t="s">
        <v>163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1"/>
        <v>0</v>
      </c>
      <c r="P21" s="48"/>
    </row>
    <row r="22" spans="1:16" ht="12" customHeight="1">
      <c r="A22" s="14"/>
      <c r="B22" s="57" t="s">
        <v>83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1"/>
        <v>0</v>
      </c>
      <c r="P22" s="48"/>
    </row>
    <row r="23" spans="1:16" ht="12" customHeight="1">
      <c r="A23" s="14"/>
      <c r="B23" s="57" t="s">
        <v>181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1"/>
        <v>0</v>
      </c>
      <c r="P23" s="48"/>
    </row>
    <row r="24" spans="1:16" ht="12" customHeight="1">
      <c r="A24" s="14"/>
      <c r="B24" s="57" t="s">
        <v>12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1"/>
        <v>0</v>
      </c>
      <c r="P24" s="48"/>
    </row>
    <row r="25" spans="1:16" ht="12" customHeight="1">
      <c r="A25" s="14"/>
      <c r="B25" s="57" t="s">
        <v>135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1"/>
        <v>0</v>
      </c>
      <c r="P25" s="48"/>
    </row>
    <row r="26" spans="1:16" ht="12" customHeight="1">
      <c r="A26" s="14"/>
      <c r="B26" s="57" t="s">
        <v>196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1"/>
        <v>0</v>
      </c>
      <c r="P26" s="48"/>
    </row>
    <row r="27" spans="1:16" ht="12" customHeight="1">
      <c r="A27" s="14"/>
      <c r="B27" s="57" t="s">
        <v>81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1"/>
        <v>0</v>
      </c>
      <c r="P27" s="48"/>
    </row>
    <row r="28" spans="1:15" ht="12" customHeight="1">
      <c r="A28" s="14"/>
      <c r="B28" s="57" t="s">
        <v>76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1"/>
        <v>0</v>
      </c>
    </row>
    <row r="29" spans="1:15" ht="12" customHeight="1">
      <c r="A29" s="14"/>
      <c r="B29" s="57" t="s">
        <v>77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1"/>
        <v>0</v>
      </c>
    </row>
    <row r="30" spans="1:15" ht="12" customHeight="1">
      <c r="A30" s="14"/>
      <c r="B30" s="57" t="s">
        <v>175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1"/>
        <v>0</v>
      </c>
    </row>
    <row r="31" spans="1:15" ht="12" customHeight="1">
      <c r="A31" s="14"/>
      <c r="B31" s="57" t="s">
        <v>191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1"/>
        <v>0</v>
      </c>
    </row>
    <row r="32" spans="1:15" ht="12" customHeight="1">
      <c r="A32" s="14"/>
      <c r="B32" s="57" t="s">
        <v>107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1"/>
        <v>0</v>
      </c>
    </row>
    <row r="33" spans="1:15" ht="12" customHeight="1">
      <c r="A33" s="14"/>
      <c r="B33" s="57" t="s">
        <v>108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1"/>
        <v>0</v>
      </c>
    </row>
    <row r="34" spans="1:15" ht="12" customHeight="1">
      <c r="A34" s="14"/>
      <c r="B34" s="57" t="s">
        <v>109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1"/>
        <v>0</v>
      </c>
    </row>
    <row r="35" spans="1:15" s="1" customFormat="1" ht="12" customHeight="1">
      <c r="A35" s="15"/>
      <c r="B35" s="15" t="s">
        <v>110</v>
      </c>
      <c r="C35" s="30">
        <f aca="true" t="shared" si="2" ref="C35:O35">SUM(C13:C34)</f>
        <v>0</v>
      </c>
      <c r="D35" s="30">
        <f t="shared" si="2"/>
        <v>0</v>
      </c>
      <c r="E35" s="30">
        <f t="shared" si="2"/>
        <v>0</v>
      </c>
      <c r="F35" s="30">
        <f t="shared" si="2"/>
        <v>0</v>
      </c>
      <c r="G35" s="30">
        <f t="shared" si="2"/>
        <v>0</v>
      </c>
      <c r="H35" s="30">
        <f t="shared" si="2"/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</row>
    <row r="36" spans="1:15" s="1" customFormat="1" ht="12" customHeight="1">
      <c r="A36" s="13"/>
      <c r="B36" s="1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s="1" customFormat="1" ht="12" customHeight="1">
      <c r="A37" s="15" t="s">
        <v>111</v>
      </c>
      <c r="B37" s="15"/>
      <c r="C37" s="60">
        <f>'5b Liquiditätsplanung 2. Jahr o'!N39</f>
        <v>0</v>
      </c>
      <c r="D37" s="61">
        <f>C39</f>
        <v>0</v>
      </c>
      <c r="E37" s="61">
        <f aca="true" t="shared" si="3" ref="E37:N37">D39</f>
        <v>0</v>
      </c>
      <c r="F37" s="61">
        <f t="shared" si="3"/>
        <v>0</v>
      </c>
      <c r="G37" s="61">
        <f t="shared" si="3"/>
        <v>0</v>
      </c>
      <c r="H37" s="61">
        <f t="shared" si="3"/>
        <v>0</v>
      </c>
      <c r="I37" s="61">
        <f t="shared" si="3"/>
        <v>0</v>
      </c>
      <c r="J37" s="61">
        <f t="shared" si="3"/>
        <v>0</v>
      </c>
      <c r="K37" s="61">
        <f t="shared" si="3"/>
        <v>0</v>
      </c>
      <c r="L37" s="61">
        <f t="shared" si="3"/>
        <v>0</v>
      </c>
      <c r="M37" s="61">
        <f t="shared" si="3"/>
        <v>0</v>
      </c>
      <c r="N37" s="61">
        <f t="shared" si="3"/>
        <v>0</v>
      </c>
      <c r="O37" s="62"/>
    </row>
    <row r="38" spans="1:15" s="1" customFormat="1" ht="12" customHeight="1">
      <c r="A38" s="15" t="s">
        <v>113</v>
      </c>
      <c r="B38" s="15"/>
      <c r="C38" s="61">
        <f aca="true" t="shared" si="4" ref="C38:O38">C10-C35</f>
        <v>0</v>
      </c>
      <c r="D38" s="61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1">
        <f t="shared" si="4"/>
        <v>0</v>
      </c>
      <c r="I38" s="61">
        <f t="shared" si="4"/>
        <v>0</v>
      </c>
      <c r="J38" s="61">
        <f t="shared" si="4"/>
        <v>0</v>
      </c>
      <c r="K38" s="61">
        <f t="shared" si="4"/>
        <v>0</v>
      </c>
      <c r="L38" s="61">
        <f t="shared" si="4"/>
        <v>0</v>
      </c>
      <c r="M38" s="61">
        <f t="shared" si="4"/>
        <v>0</v>
      </c>
      <c r="N38" s="61">
        <f t="shared" si="4"/>
        <v>0</v>
      </c>
      <c r="O38" s="61">
        <f t="shared" si="4"/>
        <v>0</v>
      </c>
    </row>
    <row r="39" spans="1:15" s="1" customFormat="1" ht="12" customHeight="1">
      <c r="A39" s="15" t="s">
        <v>112</v>
      </c>
      <c r="B39" s="15"/>
      <c r="C39" s="61">
        <f>C38+C37</f>
        <v>0</v>
      </c>
      <c r="D39" s="61">
        <f>D37+D38</f>
        <v>0</v>
      </c>
      <c r="E39" s="61">
        <f aca="true" t="shared" si="5" ref="E39:N39">E37+E38</f>
        <v>0</v>
      </c>
      <c r="F39" s="61">
        <f t="shared" si="5"/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  <c r="N39" s="61">
        <f t="shared" si="5"/>
        <v>0</v>
      </c>
      <c r="O39" s="62"/>
    </row>
    <row r="44" ht="12.75">
      <c r="B44" s="49"/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 topLeftCell="A13">
      <selection activeCell="E15" sqref="E15"/>
    </sheetView>
  </sheetViews>
  <sheetFormatPr defaultColWidth="11.421875" defaultRowHeight="12.75"/>
  <cols>
    <col min="1" max="1" width="2.7109375" style="0" customWidth="1"/>
    <col min="2" max="2" width="5.8515625" style="0" customWidth="1"/>
    <col min="6" max="6" width="23.140625" style="0" customWidth="1"/>
    <col min="8" max="8" width="2.7109375" style="0" customWidth="1"/>
    <col min="9" max="9" width="13.00390625" style="0" customWidth="1"/>
    <col min="12" max="12" width="19.57421875" style="0" customWidth="1"/>
  </cols>
  <sheetData>
    <row r="1" spans="1:14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8" t="s">
        <v>73</v>
      </c>
      <c r="N1" s="67"/>
    </row>
    <row r="2" spans="1:14" s="2" customFormat="1" ht="24">
      <c r="A2" s="207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3" s="1" customFormat="1" ht="12.75">
      <c r="A4" s="147" t="s">
        <v>10</v>
      </c>
      <c r="B4" s="148"/>
      <c r="C4" s="148"/>
      <c r="D4" s="148"/>
      <c r="E4" s="148"/>
      <c r="F4" s="148"/>
      <c r="G4" s="149"/>
      <c r="H4" s="148" t="s">
        <v>11</v>
      </c>
      <c r="I4" s="148"/>
      <c r="J4" s="148"/>
      <c r="K4" s="148"/>
      <c r="L4" s="148"/>
      <c r="M4" s="149"/>
    </row>
    <row r="5" spans="1:13" ht="12.75">
      <c r="A5" s="10"/>
      <c r="B5" s="11"/>
      <c r="C5" s="11"/>
      <c r="D5" s="11"/>
      <c r="E5" s="11"/>
      <c r="F5" s="11"/>
      <c r="G5" s="12"/>
      <c r="H5" s="11"/>
      <c r="I5" s="11"/>
      <c r="J5" s="11"/>
      <c r="K5" s="11"/>
      <c r="L5" s="11"/>
      <c r="M5" s="12"/>
    </row>
    <row r="6" spans="1:13" ht="12.75">
      <c r="A6" s="147" t="s">
        <v>12</v>
      </c>
      <c r="B6" s="150"/>
      <c r="C6" s="150"/>
      <c r="D6" s="150"/>
      <c r="E6" s="150"/>
      <c r="F6" s="150"/>
      <c r="G6" s="151"/>
      <c r="H6" s="148" t="s">
        <v>31</v>
      </c>
      <c r="I6" s="150"/>
      <c r="J6" s="150"/>
      <c r="K6" s="150"/>
      <c r="L6" s="150"/>
      <c r="M6" s="152"/>
    </row>
    <row r="7" spans="1:13" ht="12.75">
      <c r="A7" s="16"/>
      <c r="B7" s="17" t="s">
        <v>13</v>
      </c>
      <c r="C7" s="17"/>
      <c r="D7" s="17"/>
      <c r="E7" s="17"/>
      <c r="F7" s="7"/>
      <c r="G7" s="169"/>
      <c r="H7" s="4"/>
      <c r="I7" s="4" t="s">
        <v>32</v>
      </c>
      <c r="J7" s="4"/>
      <c r="K7" s="4"/>
      <c r="L7" s="4"/>
      <c r="M7" s="171"/>
    </row>
    <row r="8" spans="1:13" ht="12.75">
      <c r="A8" s="3"/>
      <c r="B8" s="4" t="s">
        <v>15</v>
      </c>
      <c r="C8" s="4"/>
      <c r="D8" s="4"/>
      <c r="E8" s="4"/>
      <c r="F8" s="4"/>
      <c r="G8" s="170"/>
      <c r="H8" s="17"/>
      <c r="I8" s="178" t="s">
        <v>189</v>
      </c>
      <c r="J8" s="17"/>
      <c r="K8" s="17"/>
      <c r="L8" s="17"/>
      <c r="M8" s="170"/>
    </row>
    <row r="9" spans="1:13" ht="12.75">
      <c r="A9" s="16"/>
      <c r="B9" s="17" t="s">
        <v>16</v>
      </c>
      <c r="C9" s="17"/>
      <c r="D9" s="17"/>
      <c r="E9" s="17"/>
      <c r="F9" s="17"/>
      <c r="G9" s="170"/>
      <c r="H9" s="17"/>
      <c r="I9" s="128" t="s">
        <v>40</v>
      </c>
      <c r="J9" s="17"/>
      <c r="K9" s="17"/>
      <c r="L9" s="17"/>
      <c r="M9" s="43">
        <f>SUM(M7:M8)</f>
        <v>0</v>
      </c>
    </row>
    <row r="10" spans="1:13" ht="12.75">
      <c r="A10" s="3"/>
      <c r="B10" s="4" t="s">
        <v>199</v>
      </c>
      <c r="C10" s="4"/>
      <c r="D10" s="4"/>
      <c r="E10" s="4"/>
      <c r="F10" s="4"/>
      <c r="G10" s="170"/>
      <c r="H10" s="4"/>
      <c r="I10" s="4"/>
      <c r="J10" s="4"/>
      <c r="K10" s="4"/>
      <c r="L10" s="4"/>
      <c r="M10" s="46"/>
    </row>
    <row r="11" spans="1:13" ht="12.75">
      <c r="A11" s="16"/>
      <c r="B11" s="17" t="s">
        <v>17</v>
      </c>
      <c r="C11" s="17"/>
      <c r="D11" s="17"/>
      <c r="E11" s="17"/>
      <c r="F11" s="17"/>
      <c r="G11" s="170"/>
      <c r="H11" s="4"/>
      <c r="I11" s="4"/>
      <c r="J11" s="4"/>
      <c r="K11" s="4"/>
      <c r="L11" s="4"/>
      <c r="M11" s="46"/>
    </row>
    <row r="12" spans="1:13" ht="12.75">
      <c r="A12" s="16"/>
      <c r="B12" s="179" t="s">
        <v>71</v>
      </c>
      <c r="C12" s="17"/>
      <c r="D12" s="17"/>
      <c r="E12" s="17"/>
      <c r="F12" s="18"/>
      <c r="G12" s="170"/>
      <c r="H12" s="4"/>
      <c r="I12" s="4"/>
      <c r="J12" s="4"/>
      <c r="K12" s="4"/>
      <c r="L12" s="4"/>
      <c r="M12" s="46"/>
    </row>
    <row r="13" spans="1:13" ht="12.75">
      <c r="A13" s="3"/>
      <c r="B13" s="4" t="s">
        <v>18</v>
      </c>
      <c r="C13" s="4"/>
      <c r="D13" s="4"/>
      <c r="E13" s="4"/>
      <c r="F13" s="4"/>
      <c r="G13" s="170"/>
      <c r="H13" s="4"/>
      <c r="I13" s="4"/>
      <c r="J13" s="4"/>
      <c r="K13" s="4"/>
      <c r="L13" s="4"/>
      <c r="M13" s="46"/>
    </row>
    <row r="14" spans="1:13" ht="12.75">
      <c r="A14" s="16"/>
      <c r="B14" s="17" t="s">
        <v>19</v>
      </c>
      <c r="C14" s="17"/>
      <c r="D14" s="17"/>
      <c r="E14" s="17"/>
      <c r="F14" s="17"/>
      <c r="G14" s="170"/>
      <c r="M14" s="46"/>
    </row>
    <row r="15" spans="1:13" ht="12.75">
      <c r="A15" s="6"/>
      <c r="B15" s="127" t="s">
        <v>28</v>
      </c>
      <c r="C15" s="7"/>
      <c r="D15" s="7"/>
      <c r="E15" s="7"/>
      <c r="F15" s="7"/>
      <c r="G15" s="43">
        <f>SUM(G7:G14)</f>
        <v>0</v>
      </c>
      <c r="M15" s="46"/>
    </row>
    <row r="16" spans="1:13" ht="12.75">
      <c r="A16" s="3"/>
      <c r="B16" s="4"/>
      <c r="C16" s="4"/>
      <c r="D16" s="4"/>
      <c r="E16" s="4"/>
      <c r="F16" s="4"/>
      <c r="G16" s="46"/>
      <c r="M16" s="46"/>
    </row>
    <row r="17" spans="1:13" ht="12.75">
      <c r="A17" s="153" t="s">
        <v>20</v>
      </c>
      <c r="B17" s="154"/>
      <c r="C17" s="154"/>
      <c r="D17" s="154"/>
      <c r="E17" s="154"/>
      <c r="F17" s="150"/>
      <c r="G17" s="152"/>
      <c r="H17" s="148" t="s">
        <v>33</v>
      </c>
      <c r="I17" s="150"/>
      <c r="J17" s="150"/>
      <c r="K17" s="150"/>
      <c r="L17" s="150"/>
      <c r="M17" s="152"/>
    </row>
    <row r="18" spans="1:13" ht="12.75">
      <c r="A18" s="21"/>
      <c r="B18" s="17" t="s">
        <v>14</v>
      </c>
      <c r="C18" s="17"/>
      <c r="D18" s="17"/>
      <c r="E18" s="17"/>
      <c r="F18" s="8"/>
      <c r="G18" s="169"/>
      <c r="H18" s="11"/>
      <c r="I18" s="11" t="s">
        <v>34</v>
      </c>
      <c r="J18" s="4"/>
      <c r="K18" s="4"/>
      <c r="L18" s="4"/>
      <c r="M18" s="171"/>
    </row>
    <row r="19" spans="1:13" ht="12.75">
      <c r="A19" s="9"/>
      <c r="B19" s="131" t="s">
        <v>26</v>
      </c>
      <c r="C19" s="4"/>
      <c r="D19" s="4"/>
      <c r="E19" s="4"/>
      <c r="F19" s="5"/>
      <c r="G19" s="170"/>
      <c r="H19" s="17"/>
      <c r="I19" s="17" t="s">
        <v>35</v>
      </c>
      <c r="J19" s="17"/>
      <c r="K19" s="17"/>
      <c r="L19" s="17"/>
      <c r="M19" s="170"/>
    </row>
    <row r="20" spans="1:13" ht="12.75">
      <c r="A20" s="130"/>
      <c r="B20" s="134" t="s">
        <v>128</v>
      </c>
      <c r="C20" s="131"/>
      <c r="D20" s="131"/>
      <c r="E20" s="131"/>
      <c r="F20" s="132"/>
      <c r="G20" s="170"/>
      <c r="H20" s="16"/>
      <c r="I20" s="17" t="s">
        <v>36</v>
      </c>
      <c r="J20" s="17"/>
      <c r="K20" s="17"/>
      <c r="L20" s="17"/>
      <c r="M20" s="170"/>
    </row>
    <row r="21" spans="1:13" ht="12.75">
      <c r="A21" s="133"/>
      <c r="B21" s="131" t="s">
        <v>21</v>
      </c>
      <c r="C21" s="135"/>
      <c r="D21" s="135"/>
      <c r="E21" s="135"/>
      <c r="F21" s="136"/>
      <c r="G21" s="170"/>
      <c r="H21" s="7"/>
      <c r="I21" s="91" t="s">
        <v>38</v>
      </c>
      <c r="J21" s="22"/>
      <c r="K21" s="22"/>
      <c r="L21" s="7"/>
      <c r="M21" s="47">
        <f>SUM(M18:M20)</f>
        <v>0</v>
      </c>
    </row>
    <row r="22" spans="1:13" ht="12.75">
      <c r="A22" s="137"/>
      <c r="B22" s="138" t="s">
        <v>190</v>
      </c>
      <c r="C22" s="131"/>
      <c r="D22" s="131"/>
      <c r="E22" s="131"/>
      <c r="F22" s="132"/>
      <c r="G22" s="170"/>
      <c r="H22" s="4"/>
      <c r="I22" s="4"/>
      <c r="J22" s="4"/>
      <c r="K22" s="4"/>
      <c r="L22" s="4"/>
      <c r="M22" s="46"/>
    </row>
    <row r="23" spans="1:13" ht="12.75">
      <c r="A23" s="6"/>
      <c r="B23" s="127" t="s">
        <v>29</v>
      </c>
      <c r="C23" s="7"/>
      <c r="D23" s="7"/>
      <c r="E23" s="7"/>
      <c r="F23" s="8"/>
      <c r="G23" s="43">
        <f>SUM(G18:G22)</f>
        <v>0</v>
      </c>
      <c r="H23" s="4"/>
      <c r="I23" s="4"/>
      <c r="J23" s="4"/>
      <c r="K23" s="4"/>
      <c r="L23" s="4"/>
      <c r="M23" s="46"/>
    </row>
    <row r="24" spans="1:13" ht="12.75">
      <c r="A24" s="3"/>
      <c r="B24" s="4"/>
      <c r="C24" s="4"/>
      <c r="D24" s="4"/>
      <c r="E24" s="4"/>
      <c r="F24" s="4"/>
      <c r="G24" s="46"/>
      <c r="H24" s="4"/>
      <c r="I24" s="4"/>
      <c r="J24" s="4"/>
      <c r="K24" s="4"/>
      <c r="L24" s="4"/>
      <c r="M24" s="46"/>
    </row>
    <row r="25" spans="1:13" ht="12.75">
      <c r="A25" s="147" t="s">
        <v>22</v>
      </c>
      <c r="B25" s="150"/>
      <c r="C25" s="150"/>
      <c r="D25" s="150"/>
      <c r="E25" s="150"/>
      <c r="F25" s="150"/>
      <c r="G25" s="152"/>
      <c r="H25" s="4"/>
      <c r="I25" s="4"/>
      <c r="J25" s="4"/>
      <c r="K25" s="4"/>
      <c r="L25" s="4"/>
      <c r="M25" s="46"/>
    </row>
    <row r="26" spans="1:13" ht="12.75">
      <c r="A26" s="3"/>
      <c r="B26" s="4" t="s">
        <v>23</v>
      </c>
      <c r="C26" s="4"/>
      <c r="D26" s="4"/>
      <c r="E26" s="4"/>
      <c r="F26" s="4"/>
      <c r="G26" s="169"/>
      <c r="H26" s="4"/>
      <c r="I26" s="4"/>
      <c r="J26" s="4"/>
      <c r="K26" s="4"/>
      <c r="L26" s="4"/>
      <c r="M26" s="46"/>
    </row>
    <row r="27" spans="1:13" ht="12.75">
      <c r="A27" s="16"/>
      <c r="B27" s="17" t="s">
        <v>24</v>
      </c>
      <c r="C27" s="17"/>
      <c r="D27" s="17"/>
      <c r="E27" s="17"/>
      <c r="F27" s="18"/>
      <c r="G27" s="170"/>
      <c r="H27" s="4"/>
      <c r="I27" s="4"/>
      <c r="J27" s="4"/>
      <c r="K27" s="4"/>
      <c r="L27" s="4"/>
      <c r="M27" s="46"/>
    </row>
    <row r="28" spans="1:13" ht="12.75">
      <c r="A28" s="3"/>
      <c r="B28" s="4" t="s">
        <v>25</v>
      </c>
      <c r="C28" s="4"/>
      <c r="D28" s="4"/>
      <c r="E28" s="4"/>
      <c r="F28" s="4"/>
      <c r="G28" s="170"/>
      <c r="H28" s="4"/>
      <c r="I28" s="4"/>
      <c r="J28" s="4"/>
      <c r="K28" s="4"/>
      <c r="L28" s="4"/>
      <c r="M28" s="46"/>
    </row>
    <row r="29" spans="1:13" ht="12.75">
      <c r="A29" s="16"/>
      <c r="B29" s="17" t="s">
        <v>27</v>
      </c>
      <c r="C29" s="17"/>
      <c r="D29" s="17"/>
      <c r="E29" s="17"/>
      <c r="F29" s="18"/>
      <c r="G29" s="170"/>
      <c r="H29" s="4"/>
      <c r="I29" s="4"/>
      <c r="J29" s="4"/>
      <c r="K29" s="4"/>
      <c r="L29" s="4"/>
      <c r="M29" s="46"/>
    </row>
    <row r="30" spans="1:13" ht="12.75">
      <c r="A30" s="16"/>
      <c r="B30" s="128" t="s">
        <v>30</v>
      </c>
      <c r="C30" s="17"/>
      <c r="D30" s="17"/>
      <c r="E30" s="17"/>
      <c r="F30" s="18"/>
      <c r="G30" s="43">
        <f>SUM(G26:G29)</f>
        <v>0</v>
      </c>
      <c r="H30" s="4"/>
      <c r="I30" s="4"/>
      <c r="J30" s="4"/>
      <c r="K30" s="4"/>
      <c r="L30" s="4"/>
      <c r="M30" s="46"/>
    </row>
    <row r="31" spans="1:13" ht="12.75">
      <c r="A31" s="3"/>
      <c r="B31" s="4"/>
      <c r="C31" s="4"/>
      <c r="D31" s="4"/>
      <c r="E31" s="4"/>
      <c r="F31" s="4"/>
      <c r="G31" s="46"/>
      <c r="M31" s="46"/>
    </row>
    <row r="32" spans="1:13" ht="12.75">
      <c r="A32" s="147" t="s">
        <v>37</v>
      </c>
      <c r="B32" s="150"/>
      <c r="C32" s="150"/>
      <c r="D32" s="150"/>
      <c r="E32" s="150"/>
      <c r="F32" s="150"/>
      <c r="G32" s="155">
        <f>G15+G23+G30</f>
        <v>0</v>
      </c>
      <c r="H32" s="148" t="s">
        <v>39</v>
      </c>
      <c r="I32" s="150"/>
      <c r="J32" s="150"/>
      <c r="K32" s="150"/>
      <c r="L32" s="150"/>
      <c r="M32" s="155">
        <f>M9+M21</f>
        <v>0</v>
      </c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workbookViewId="0" topLeftCell="A22">
      <selection activeCell="B26" sqref="B26"/>
    </sheetView>
  </sheetViews>
  <sheetFormatPr defaultColWidth="11.421875" defaultRowHeight="12.75"/>
  <cols>
    <col min="1" max="1" width="2.7109375" style="0" customWidth="1"/>
    <col min="2" max="2" width="45.28125" style="0" bestFit="1" customWidth="1"/>
    <col min="3" max="16" width="7.28125" style="0" customWidth="1"/>
    <col min="17" max="17" width="7.28125" style="48" customWidth="1"/>
  </cols>
  <sheetData>
    <row r="1" spans="1:19" ht="12.75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68" t="s">
        <v>84</v>
      </c>
      <c r="R1" s="67"/>
      <c r="S1" s="67"/>
    </row>
    <row r="2" spans="1:19" s="2" customFormat="1" ht="24">
      <c r="A2" s="207" t="s">
        <v>201</v>
      </c>
      <c r="B2" s="74"/>
      <c r="C2" s="74"/>
      <c r="D2" s="74"/>
      <c r="E2" s="74"/>
      <c r="F2" s="74"/>
      <c r="G2" s="70"/>
      <c r="H2" s="74"/>
      <c r="I2" s="74"/>
      <c r="J2" s="74"/>
      <c r="K2" s="74"/>
      <c r="L2" s="74"/>
      <c r="M2" s="74"/>
      <c r="N2" s="74"/>
      <c r="O2" s="74"/>
      <c r="P2" s="74"/>
      <c r="Q2" s="75"/>
      <c r="R2" s="74"/>
      <c r="S2" s="74"/>
    </row>
    <row r="3" spans="1:19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9"/>
      <c r="R3" s="67"/>
      <c r="S3" s="67"/>
    </row>
    <row r="4" spans="1:17" s="1" customFormat="1" ht="12.75">
      <c r="A4" s="144" t="s">
        <v>161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7" t="s">
        <v>43</v>
      </c>
      <c r="P4" s="156" t="s">
        <v>44</v>
      </c>
      <c r="Q4" s="157" t="s">
        <v>45</v>
      </c>
    </row>
    <row r="5" spans="1:17" ht="12.75">
      <c r="A5" s="14"/>
      <c r="B5" s="14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>SUM(C5:N5)</f>
        <v>0</v>
      </c>
      <c r="P5" s="170"/>
      <c r="Q5" s="146"/>
    </row>
    <row r="6" spans="1:17" ht="12.75">
      <c r="A6" s="14"/>
      <c r="B6" s="14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>SUM(C6:N6)</f>
        <v>0</v>
      </c>
      <c r="P6" s="170"/>
      <c r="Q6" s="146"/>
    </row>
    <row r="7" spans="1:18" ht="12.75">
      <c r="A7" s="14"/>
      <c r="B7" s="14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>SUM(C7:N7)</f>
        <v>0</v>
      </c>
      <c r="P7" s="170"/>
      <c r="Q7" s="146"/>
      <c r="R7" s="50"/>
    </row>
    <row r="8" spans="1:17" ht="12.75">
      <c r="A8" s="14"/>
      <c r="B8" s="15" t="s">
        <v>162</v>
      </c>
      <c r="C8" s="30">
        <f>SUM(C5:C7)</f>
        <v>0</v>
      </c>
      <c r="D8" s="30">
        <f aca="true" t="shared" si="0" ref="D8:Q8">SUM(D5:D7)</f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  <c r="I8" s="30">
        <f t="shared" si="0"/>
        <v>0</v>
      </c>
      <c r="J8" s="30">
        <f t="shared" si="0"/>
        <v>0</v>
      </c>
      <c r="K8" s="30">
        <f t="shared" si="0"/>
        <v>0</v>
      </c>
      <c r="L8" s="30">
        <f t="shared" si="0"/>
        <v>0</v>
      </c>
      <c r="M8" s="30">
        <f t="shared" si="0"/>
        <v>0</v>
      </c>
      <c r="N8" s="30">
        <f>SUM(N5:N7)</f>
        <v>0</v>
      </c>
      <c r="O8" s="30">
        <f t="shared" si="0"/>
        <v>0</v>
      </c>
      <c r="P8" s="30">
        <f t="shared" si="0"/>
        <v>0</v>
      </c>
      <c r="Q8" s="30">
        <f t="shared" si="0"/>
        <v>0</v>
      </c>
    </row>
    <row r="9" spans="3:17" ht="12.75"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51"/>
    </row>
    <row r="10" spans="3:17" ht="12.75"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51"/>
    </row>
    <row r="11" spans="1:17" s="1" customFormat="1" ht="12.75">
      <c r="A11" s="144" t="s">
        <v>85</v>
      </c>
      <c r="B11" s="144"/>
      <c r="C11" s="158" t="s">
        <v>90</v>
      </c>
      <c r="D11" s="158" t="s">
        <v>91</v>
      </c>
      <c r="E11" s="158" t="s">
        <v>92</v>
      </c>
      <c r="F11" s="158" t="s">
        <v>93</v>
      </c>
      <c r="G11" s="158" t="s">
        <v>94</v>
      </c>
      <c r="H11" s="158" t="s">
        <v>95</v>
      </c>
      <c r="I11" s="158" t="s">
        <v>96</v>
      </c>
      <c r="J11" s="158" t="s">
        <v>97</v>
      </c>
      <c r="K11" s="158" t="s">
        <v>98</v>
      </c>
      <c r="L11" s="158" t="s">
        <v>99</v>
      </c>
      <c r="M11" s="158" t="s">
        <v>100</v>
      </c>
      <c r="N11" s="158" t="s">
        <v>101</v>
      </c>
      <c r="O11" s="159" t="s">
        <v>43</v>
      </c>
      <c r="P11" s="159" t="s">
        <v>44</v>
      </c>
      <c r="Q11" s="159" t="s">
        <v>45</v>
      </c>
    </row>
    <row r="12" spans="1:21" ht="12.75">
      <c r="A12" s="14"/>
      <c r="B12" s="14" t="s">
        <v>74</v>
      </c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43">
        <f>SUM(C12:N12)</f>
        <v>0</v>
      </c>
      <c r="P12" s="170"/>
      <c r="Q12" s="146"/>
      <c r="U12" s="55"/>
    </row>
    <row r="13" spans="1:21" ht="12.75">
      <c r="A13" s="14"/>
      <c r="B13" s="14" t="s">
        <v>75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43">
        <f>SUM(C13:N13)</f>
        <v>0</v>
      </c>
      <c r="P13" s="170"/>
      <c r="Q13" s="146"/>
      <c r="U13" s="55"/>
    </row>
    <row r="14" spans="1:18" ht="12.75">
      <c r="A14" s="14"/>
      <c r="B14" s="14" t="s">
        <v>138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  <c r="P14" s="170"/>
      <c r="Q14" s="146"/>
      <c r="R14" s="50"/>
    </row>
    <row r="15" spans="1:17" s="1" customFormat="1" ht="12.75">
      <c r="A15" s="15"/>
      <c r="B15" s="15" t="s">
        <v>86</v>
      </c>
      <c r="C15" s="30">
        <f>SUM(C12:C14)</f>
        <v>0</v>
      </c>
      <c r="D15" s="30">
        <f aca="true" t="shared" si="1" ref="D15:Q15">SUM(D12:D14)</f>
        <v>0</v>
      </c>
      <c r="E15" s="30">
        <f t="shared" si="1"/>
        <v>0</v>
      </c>
      <c r="F15" s="30">
        <f t="shared" si="1"/>
        <v>0</v>
      </c>
      <c r="G15" s="30">
        <f t="shared" si="1"/>
        <v>0</v>
      </c>
      <c r="H15" s="30">
        <f t="shared" si="1"/>
        <v>0</v>
      </c>
      <c r="I15" s="30">
        <f t="shared" si="1"/>
        <v>0</v>
      </c>
      <c r="J15" s="30">
        <f t="shared" si="1"/>
        <v>0</v>
      </c>
      <c r="K15" s="30">
        <f t="shared" si="1"/>
        <v>0</v>
      </c>
      <c r="L15" s="30">
        <f t="shared" si="1"/>
        <v>0</v>
      </c>
      <c r="M15" s="30">
        <f t="shared" si="1"/>
        <v>0</v>
      </c>
      <c r="N15" s="30">
        <f>SUM(N12:N14)</f>
        <v>0</v>
      </c>
      <c r="O15" s="30">
        <f>SUM(O12:O14)</f>
        <v>0</v>
      </c>
      <c r="P15" s="30">
        <f t="shared" si="1"/>
        <v>0</v>
      </c>
      <c r="Q15" s="30">
        <f t="shared" si="1"/>
        <v>0</v>
      </c>
    </row>
    <row r="16" spans="1:17" s="1" customFormat="1" ht="12.75">
      <c r="A16" s="13"/>
      <c r="B16" s="13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29"/>
      <c r="Q16" s="59"/>
    </row>
    <row r="17" spans="1:17" s="1" customFormat="1" ht="12.75">
      <c r="A17" s="13"/>
      <c r="B17" s="13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29"/>
      <c r="Q17" s="59"/>
    </row>
    <row r="18" spans="1:17" s="1" customFormat="1" ht="12.75">
      <c r="A18" s="144" t="s">
        <v>87</v>
      </c>
      <c r="B18" s="144"/>
      <c r="C18" s="158" t="s">
        <v>90</v>
      </c>
      <c r="D18" s="158" t="s">
        <v>91</v>
      </c>
      <c r="E18" s="158" t="s">
        <v>92</v>
      </c>
      <c r="F18" s="158" t="s">
        <v>93</v>
      </c>
      <c r="G18" s="158" t="s">
        <v>94</v>
      </c>
      <c r="H18" s="158" t="s">
        <v>95</v>
      </c>
      <c r="I18" s="158" t="s">
        <v>96</v>
      </c>
      <c r="J18" s="158" t="s">
        <v>97</v>
      </c>
      <c r="K18" s="158" t="s">
        <v>98</v>
      </c>
      <c r="L18" s="158" t="s">
        <v>99</v>
      </c>
      <c r="M18" s="158" t="s">
        <v>100</v>
      </c>
      <c r="N18" s="158" t="s">
        <v>101</v>
      </c>
      <c r="O18" s="159" t="s">
        <v>43</v>
      </c>
      <c r="P18" s="159" t="s">
        <v>44</v>
      </c>
      <c r="Q18" s="159" t="s">
        <v>45</v>
      </c>
    </row>
    <row r="19" spans="1:17" ht="12.75">
      <c r="A19" s="14"/>
      <c r="B19" s="14" t="s">
        <v>76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>SUM(C19:N19)</f>
        <v>0</v>
      </c>
      <c r="P19" s="170"/>
      <c r="Q19" s="146"/>
    </row>
    <row r="20" spans="1:17" ht="12.75">
      <c r="A20" s="14"/>
      <c r="B20" s="14" t="s">
        <v>77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aca="true" t="shared" si="2" ref="O20:O32">SUM(C20:N20)</f>
        <v>0</v>
      </c>
      <c r="P20" s="170"/>
      <c r="Q20" s="146"/>
    </row>
    <row r="21" spans="1:17" ht="12.75">
      <c r="A21" s="14"/>
      <c r="B21" s="14" t="s">
        <v>78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2"/>
        <v>0</v>
      </c>
      <c r="P21" s="170"/>
      <c r="Q21" s="146"/>
    </row>
    <row r="22" spans="1:17" ht="12.75">
      <c r="A22" s="14"/>
      <c r="B22" s="14" t="s">
        <v>204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2"/>
        <v>0</v>
      </c>
      <c r="P22" s="170"/>
      <c r="Q22" s="146"/>
    </row>
    <row r="23" spans="1:17" ht="12.75">
      <c r="A23" s="14"/>
      <c r="B23" s="14" t="s">
        <v>200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2"/>
        <v>0</v>
      </c>
      <c r="P23" s="170"/>
      <c r="Q23" s="146"/>
    </row>
    <row r="24" spans="1:17" ht="12.75">
      <c r="A24" s="14"/>
      <c r="B24" s="14" t="s">
        <v>79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2"/>
        <v>0</v>
      </c>
      <c r="P24" s="170"/>
      <c r="Q24" s="146"/>
    </row>
    <row r="25" spans="1:17" ht="12.75">
      <c r="A25" s="14"/>
      <c r="B25" s="14" t="s">
        <v>80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2"/>
        <v>0</v>
      </c>
      <c r="P25" s="170"/>
      <c r="Q25" s="146"/>
    </row>
    <row r="26" spans="1:17" ht="12.75">
      <c r="A26" s="14"/>
      <c r="B26" s="14" t="s">
        <v>81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2"/>
        <v>0</v>
      </c>
      <c r="P26" s="170"/>
      <c r="Q26" s="146"/>
    </row>
    <row r="27" spans="1:17" ht="12.75">
      <c r="A27" s="14"/>
      <c r="B27" s="28" t="s">
        <v>163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43">
        <f t="shared" si="2"/>
        <v>0</v>
      </c>
      <c r="P27" s="170"/>
      <c r="Q27" s="146"/>
    </row>
    <row r="28" spans="1:17" ht="12.75">
      <c r="A28" s="14"/>
      <c r="B28" s="28" t="s">
        <v>191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2"/>
        <v>0</v>
      </c>
      <c r="P28" s="170"/>
      <c r="Q28" s="146"/>
    </row>
    <row r="29" spans="1:17" ht="12.75">
      <c r="A29" s="14"/>
      <c r="B29" s="14" t="s">
        <v>82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2"/>
        <v>0</v>
      </c>
      <c r="P29" s="170"/>
      <c r="Q29" s="146"/>
    </row>
    <row r="30" spans="1:17" ht="12.75">
      <c r="A30" s="14"/>
      <c r="B30" s="14" t="s">
        <v>83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2"/>
        <v>0</v>
      </c>
      <c r="P30" s="170"/>
      <c r="Q30" s="146"/>
    </row>
    <row r="31" spans="1:17" ht="12.75">
      <c r="A31" s="14"/>
      <c r="B31" s="28" t="s">
        <v>164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2"/>
        <v>0</v>
      </c>
      <c r="P31" s="170"/>
      <c r="Q31" s="146"/>
    </row>
    <row r="32" spans="1:17" ht="12.75">
      <c r="A32" s="14"/>
      <c r="B32" s="57" t="s">
        <v>132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2"/>
        <v>0</v>
      </c>
      <c r="P32" s="170"/>
      <c r="Q32" s="146"/>
    </row>
    <row r="33" spans="1:17" s="1" customFormat="1" ht="12.75">
      <c r="A33" s="15"/>
      <c r="B33" s="15" t="s">
        <v>88</v>
      </c>
      <c r="C33" s="30">
        <f aca="true" t="shared" si="3" ref="C33:Q33">SUM(C19:C32)</f>
        <v>0</v>
      </c>
      <c r="D33" s="30">
        <f t="shared" si="3"/>
        <v>0</v>
      </c>
      <c r="E33" s="30">
        <f t="shared" si="3"/>
        <v>0</v>
      </c>
      <c r="F33" s="30">
        <f t="shared" si="3"/>
        <v>0</v>
      </c>
      <c r="G33" s="30">
        <f t="shared" si="3"/>
        <v>0</v>
      </c>
      <c r="H33" s="30">
        <f t="shared" si="3"/>
        <v>0</v>
      </c>
      <c r="I33" s="30">
        <f t="shared" si="3"/>
        <v>0</v>
      </c>
      <c r="J33" s="30">
        <f t="shared" si="3"/>
        <v>0</v>
      </c>
      <c r="K33" s="30">
        <f t="shared" si="3"/>
        <v>0</v>
      </c>
      <c r="L33" s="30">
        <f t="shared" si="3"/>
        <v>0</v>
      </c>
      <c r="M33" s="30">
        <f t="shared" si="3"/>
        <v>0</v>
      </c>
      <c r="N33" s="30">
        <f t="shared" si="3"/>
        <v>0</v>
      </c>
      <c r="O33" s="30">
        <f t="shared" si="3"/>
        <v>0</v>
      </c>
      <c r="P33" s="30">
        <f t="shared" si="3"/>
        <v>0</v>
      </c>
      <c r="Q33" s="30">
        <f t="shared" si="3"/>
        <v>0</v>
      </c>
    </row>
    <row r="34" spans="3:17" ht="12.7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51"/>
    </row>
    <row r="35" spans="1:17" s="1" customFormat="1" ht="12.75">
      <c r="A35" s="160" t="s">
        <v>89</v>
      </c>
      <c r="B35" s="148"/>
      <c r="C35" s="161">
        <f aca="true" t="shared" si="4" ref="C35:Q35">C8-C15-C33</f>
        <v>0</v>
      </c>
      <c r="D35" s="161">
        <f t="shared" si="4"/>
        <v>0</v>
      </c>
      <c r="E35" s="161">
        <f t="shared" si="4"/>
        <v>0</v>
      </c>
      <c r="F35" s="161">
        <f t="shared" si="4"/>
        <v>0</v>
      </c>
      <c r="G35" s="161">
        <f t="shared" si="4"/>
        <v>0</v>
      </c>
      <c r="H35" s="161">
        <f t="shared" si="4"/>
        <v>0</v>
      </c>
      <c r="I35" s="161">
        <f t="shared" si="4"/>
        <v>0</v>
      </c>
      <c r="J35" s="161">
        <f t="shared" si="4"/>
        <v>0</v>
      </c>
      <c r="K35" s="161">
        <f t="shared" si="4"/>
        <v>0</v>
      </c>
      <c r="L35" s="161">
        <f t="shared" si="4"/>
        <v>0</v>
      </c>
      <c r="M35" s="161">
        <f t="shared" si="4"/>
        <v>0</v>
      </c>
      <c r="N35" s="161">
        <f t="shared" si="4"/>
        <v>0</v>
      </c>
      <c r="O35" s="161">
        <f t="shared" si="4"/>
        <v>0</v>
      </c>
      <c r="P35" s="161">
        <f t="shared" si="4"/>
        <v>0</v>
      </c>
      <c r="Q35" s="161">
        <f t="shared" si="4"/>
        <v>0</v>
      </c>
    </row>
    <row r="40" ht="12.75">
      <c r="B40" s="4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zoomScalePageLayoutView="0" workbookViewId="0" topLeftCell="A28">
      <selection activeCell="H29" sqref="H29"/>
    </sheetView>
  </sheetViews>
  <sheetFormatPr defaultColWidth="11.421875" defaultRowHeight="12.75"/>
  <cols>
    <col min="1" max="1" width="8.421875" style="0" customWidth="1"/>
    <col min="2" max="2" width="12.8515625" style="0" customWidth="1"/>
    <col min="4" max="4" width="20.7109375" style="0" customWidth="1"/>
  </cols>
  <sheetData>
    <row r="1" ht="12.75">
      <c r="G1" s="31" t="s">
        <v>177</v>
      </c>
    </row>
    <row r="2" s="2" customFormat="1" ht="24">
      <c r="A2" s="208" t="s">
        <v>41</v>
      </c>
    </row>
    <row r="3" s="2" customFormat="1" ht="24">
      <c r="A3" s="208" t="s">
        <v>146</v>
      </c>
    </row>
    <row r="4" s="63" customFormat="1" ht="17.25">
      <c r="A4" s="209" t="s">
        <v>147</v>
      </c>
    </row>
    <row r="5" s="20" customFormat="1" ht="12.75" customHeight="1"/>
    <row r="6" s="32" customFormat="1" ht="12.75" customHeight="1">
      <c r="D6" s="180"/>
    </row>
    <row r="7" spans="1:4" s="32" customFormat="1" ht="12.75" customHeight="1">
      <c r="A7" s="222">
        <v>1</v>
      </c>
      <c r="B7" s="210" t="s">
        <v>42</v>
      </c>
      <c r="C7" s="181"/>
      <c r="D7" s="181"/>
    </row>
    <row r="8" spans="1:4" s="32" customFormat="1" ht="12.75" customHeight="1">
      <c r="A8" s="222"/>
      <c r="B8" s="34"/>
      <c r="C8" s="181"/>
      <c r="D8" s="181"/>
    </row>
    <row r="9" spans="1:7" s="32" customFormat="1" ht="12.75" customHeight="1">
      <c r="A9" s="222"/>
      <c r="B9" s="182"/>
      <c r="C9" s="182"/>
      <c r="D9" s="183"/>
      <c r="E9" s="184" t="s">
        <v>43</v>
      </c>
      <c r="F9" s="184" t="s">
        <v>44</v>
      </c>
      <c r="G9" s="184" t="s">
        <v>45</v>
      </c>
    </row>
    <row r="10" spans="1:7" s="32" customFormat="1" ht="12.75" customHeight="1">
      <c r="A10" s="222"/>
      <c r="B10" s="185" t="s">
        <v>165</v>
      </c>
      <c r="E10" s="172">
        <v>12000</v>
      </c>
      <c r="F10" s="172">
        <v>14400</v>
      </c>
      <c r="G10" s="172">
        <v>15600</v>
      </c>
    </row>
    <row r="11" spans="1:7" s="32" customFormat="1" ht="12.75" customHeight="1">
      <c r="A11" s="33"/>
      <c r="B11" s="186" t="s">
        <v>108</v>
      </c>
      <c r="C11" s="187"/>
      <c r="D11" s="187"/>
      <c r="E11" s="173">
        <v>0</v>
      </c>
      <c r="F11" s="173">
        <v>3750</v>
      </c>
      <c r="G11" s="173">
        <v>3750</v>
      </c>
    </row>
    <row r="12" spans="1:7" s="32" customFormat="1" ht="12.75" customHeight="1">
      <c r="A12" s="33"/>
      <c r="B12" s="185" t="s">
        <v>109</v>
      </c>
      <c r="E12" s="172">
        <v>15600</v>
      </c>
      <c r="F12" s="172">
        <v>24000</v>
      </c>
      <c r="G12" s="172">
        <v>26400</v>
      </c>
    </row>
    <row r="13" spans="1:7" s="35" customFormat="1" ht="12.75" customHeight="1">
      <c r="A13" s="33"/>
      <c r="B13" s="162" t="s">
        <v>118</v>
      </c>
      <c r="C13" s="163"/>
      <c r="D13" s="163"/>
      <c r="E13" s="164">
        <f>SUM(E10:E12)</f>
        <v>27600</v>
      </c>
      <c r="F13" s="164">
        <f>SUM(F10:F12)</f>
        <v>42150</v>
      </c>
      <c r="G13" s="164">
        <f>SUM(G10:G12)</f>
        <v>45750</v>
      </c>
    </row>
    <row r="14" spans="5:7" s="32" customFormat="1" ht="12.75" customHeight="1">
      <c r="E14" s="188"/>
      <c r="F14" s="188"/>
      <c r="G14" s="188"/>
    </row>
    <row r="15" spans="5:7" s="32" customFormat="1" ht="12.75" customHeight="1">
      <c r="E15" s="188"/>
      <c r="F15" s="188"/>
      <c r="G15" s="188"/>
    </row>
    <row r="16" spans="1:2" s="32" customFormat="1" ht="12.75" customHeight="1">
      <c r="A16" s="222">
        <v>2</v>
      </c>
      <c r="B16" s="210" t="s">
        <v>46</v>
      </c>
    </row>
    <row r="17" spans="1:2" s="32" customFormat="1" ht="12.75" customHeight="1">
      <c r="A17" s="222"/>
      <c r="B17" s="34"/>
    </row>
    <row r="18" spans="1:2" s="34" customFormat="1" ht="12.75" customHeight="1">
      <c r="A18" s="222"/>
      <c r="B18" s="35" t="s">
        <v>47</v>
      </c>
    </row>
    <row r="19" s="35" customFormat="1" ht="12.75" customHeight="1">
      <c r="A19" s="222"/>
    </row>
    <row r="20" spans="1:5" s="32" customFormat="1" ht="12.75" customHeight="1">
      <c r="A20" s="33"/>
      <c r="B20" s="189" t="s">
        <v>48</v>
      </c>
      <c r="C20" s="190"/>
      <c r="D20" s="190"/>
      <c r="E20" s="184">
        <v>365</v>
      </c>
    </row>
    <row r="21" spans="1:5" s="32" customFormat="1" ht="12.75" customHeight="1">
      <c r="A21" s="33"/>
      <c r="B21" s="191" t="s">
        <v>49</v>
      </c>
      <c r="C21" s="182"/>
      <c r="D21" s="187"/>
      <c r="E21" s="174">
        <v>52</v>
      </c>
    </row>
    <row r="22" spans="2:5" s="32" customFormat="1" ht="12.75" customHeight="1">
      <c r="B22" s="186" t="s">
        <v>50</v>
      </c>
      <c r="C22" s="187"/>
      <c r="D22" s="187"/>
      <c r="E22" s="174">
        <v>52</v>
      </c>
    </row>
    <row r="23" spans="2:5" s="20" customFormat="1" ht="12.75">
      <c r="B23" s="192" t="s">
        <v>51</v>
      </c>
      <c r="C23" s="178"/>
      <c r="D23" s="178"/>
      <c r="E23" s="175">
        <v>20</v>
      </c>
    </row>
    <row r="24" spans="2:5" s="20" customFormat="1" ht="12.75">
      <c r="B24" s="192" t="s">
        <v>114</v>
      </c>
      <c r="C24" s="178"/>
      <c r="D24" s="178"/>
      <c r="E24" s="175">
        <v>11</v>
      </c>
    </row>
    <row r="25" spans="2:5" s="20" customFormat="1" ht="12.75">
      <c r="B25" s="192" t="s">
        <v>53</v>
      </c>
      <c r="C25" s="178"/>
      <c r="D25" s="178"/>
      <c r="E25" s="175">
        <v>5</v>
      </c>
    </row>
    <row r="26" spans="2:5" s="20" customFormat="1" ht="12.75">
      <c r="B26" s="192" t="s">
        <v>54</v>
      </c>
      <c r="C26" s="178"/>
      <c r="D26" s="178"/>
      <c r="E26" s="175">
        <v>10</v>
      </c>
    </row>
    <row r="27" spans="2:5" s="20" customFormat="1" ht="12.75">
      <c r="B27" s="21" t="s">
        <v>125</v>
      </c>
      <c r="C27" s="128"/>
      <c r="D27" s="128"/>
      <c r="E27" s="218">
        <f>SUM(E21:E26)</f>
        <v>150</v>
      </c>
    </row>
    <row r="28" spans="2:5" s="20" customFormat="1" ht="12.75">
      <c r="B28" s="193" t="s">
        <v>122</v>
      </c>
      <c r="C28" s="127"/>
      <c r="D28" s="127"/>
      <c r="E28" s="194">
        <f>E20-E27</f>
        <v>215</v>
      </c>
    </row>
    <row r="29" spans="2:5" s="20" customFormat="1" ht="12.75">
      <c r="B29" s="1"/>
      <c r="C29" s="1"/>
      <c r="D29" s="1"/>
      <c r="E29" s="1"/>
    </row>
    <row r="30" spans="2:5" s="48" customFormat="1" ht="12.75">
      <c r="B30" s="195" t="s">
        <v>133</v>
      </c>
      <c r="C30" s="196"/>
      <c r="D30" s="196"/>
      <c r="E30" s="197"/>
    </row>
    <row r="31" spans="2:5" s="48" customFormat="1" ht="12.75">
      <c r="B31" s="193" t="s">
        <v>121</v>
      </c>
      <c r="C31" s="127"/>
      <c r="D31" s="198"/>
      <c r="E31" s="199">
        <f>E28*0.3</f>
        <v>64.5</v>
      </c>
    </row>
    <row r="32" spans="2:5" s="48" customFormat="1" ht="12.75">
      <c r="B32" s="200"/>
      <c r="C32" s="200"/>
      <c r="D32" s="200"/>
      <c r="E32" s="200"/>
    </row>
    <row r="33" spans="2:5" s="48" customFormat="1" ht="12.75">
      <c r="B33" s="21" t="s">
        <v>205</v>
      </c>
      <c r="C33" s="201"/>
      <c r="D33" s="201"/>
      <c r="E33" s="202">
        <f>E28-E31</f>
        <v>150.5</v>
      </c>
    </row>
    <row r="34" spans="2:5" s="20" customFormat="1" ht="12.75">
      <c r="B34" s="1"/>
      <c r="C34" s="1"/>
      <c r="D34" s="1"/>
      <c r="E34" s="1"/>
    </row>
    <row r="35" spans="2:5" s="1" customFormat="1" ht="12.75">
      <c r="B35" s="192" t="s">
        <v>56</v>
      </c>
      <c r="C35" s="178"/>
      <c r="D35" s="178"/>
      <c r="E35" s="203">
        <v>8</v>
      </c>
    </row>
    <row r="36" spans="2:5" s="20" customFormat="1" ht="12.75">
      <c r="B36" s="21" t="s">
        <v>57</v>
      </c>
      <c r="C36" s="128"/>
      <c r="D36" s="128"/>
      <c r="E36" s="204">
        <f>E33*E35</f>
        <v>1204</v>
      </c>
    </row>
    <row r="37" spans="2:5" s="20" customFormat="1" ht="12.75">
      <c r="B37" s="1"/>
      <c r="C37" s="1"/>
      <c r="D37" s="1"/>
      <c r="E37" s="29"/>
    </row>
    <row r="38" s="20" customFormat="1" ht="12.75">
      <c r="B38" s="1"/>
    </row>
    <row r="39" spans="1:2" s="32" customFormat="1" ht="12.75" customHeight="1">
      <c r="A39" s="222">
        <v>3</v>
      </c>
      <c r="B39" s="210" t="s">
        <v>70</v>
      </c>
    </row>
    <row r="40" spans="1:7" s="32" customFormat="1" ht="12.75" customHeight="1">
      <c r="A40" s="222"/>
      <c r="E40" s="184" t="s">
        <v>43</v>
      </c>
      <c r="F40" s="184" t="s">
        <v>44</v>
      </c>
      <c r="G40" s="184" t="s">
        <v>45</v>
      </c>
    </row>
    <row r="41" spans="1:7" s="35" customFormat="1" ht="12.75" customHeight="1">
      <c r="A41" s="222"/>
      <c r="B41" s="186" t="s">
        <v>118</v>
      </c>
      <c r="C41" s="187"/>
      <c r="D41" s="205"/>
      <c r="E41" s="206">
        <f>E13</f>
        <v>27600</v>
      </c>
      <c r="F41" s="206">
        <f>F13</f>
        <v>42150</v>
      </c>
      <c r="G41" s="206">
        <f>G13</f>
        <v>45750</v>
      </c>
    </row>
    <row r="42" spans="1:7" s="32" customFormat="1" ht="12.75" customHeight="1">
      <c r="A42" s="222"/>
      <c r="B42" s="186" t="s">
        <v>58</v>
      </c>
      <c r="C42" s="187"/>
      <c r="D42" s="205"/>
      <c r="E42" s="176">
        <v>0.45</v>
      </c>
      <c r="F42" s="176">
        <v>0.6</v>
      </c>
      <c r="G42" s="176">
        <v>0.7</v>
      </c>
    </row>
    <row r="43" spans="1:7" s="32" customFormat="1" ht="12.75" customHeight="1">
      <c r="A43" s="33"/>
      <c r="B43" s="186" t="s">
        <v>59</v>
      </c>
      <c r="C43" s="187"/>
      <c r="D43" s="205"/>
      <c r="E43" s="206">
        <f>E36*E42</f>
        <v>541.8000000000001</v>
      </c>
      <c r="F43" s="206">
        <f>E36*F42</f>
        <v>722.4</v>
      </c>
      <c r="G43" s="206">
        <f>E36*G42</f>
        <v>842.8</v>
      </c>
    </row>
    <row r="44" spans="1:7" s="35" customFormat="1" ht="12.75" customHeight="1">
      <c r="A44" s="33"/>
      <c r="B44" s="165" t="s">
        <v>167</v>
      </c>
      <c r="C44" s="166"/>
      <c r="D44" s="167"/>
      <c r="E44" s="164">
        <f>E13/E43</f>
        <v>50.941306755260236</v>
      </c>
      <c r="F44" s="164">
        <f>F13/F43</f>
        <v>58.34717607973422</v>
      </c>
      <c r="G44" s="164">
        <f>G13/G43</f>
        <v>54.28334124347413</v>
      </c>
    </row>
    <row r="45" s="32" customFormat="1" ht="12.75"/>
    <row r="46" s="20" customFormat="1" ht="12.75"/>
    <row r="47" s="20" customFormat="1" ht="12.75"/>
    <row r="48" s="20" customFormat="1" ht="12.75"/>
  </sheetData>
  <sheetProtection/>
  <mergeCells count="3">
    <mergeCell ref="A7:A10"/>
    <mergeCell ref="A16:A19"/>
    <mergeCell ref="A39:A4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7">
      <selection activeCell="J33" sqref="J33"/>
    </sheetView>
  </sheetViews>
  <sheetFormatPr defaultColWidth="11.421875" defaultRowHeight="12.75"/>
  <cols>
    <col min="1" max="1" width="8.421875" style="0" customWidth="1"/>
    <col min="2" max="2" width="12.8515625" style="0" customWidth="1"/>
    <col min="4" max="4" width="20.7109375" style="0" customWidth="1"/>
  </cols>
  <sheetData>
    <row r="1" ht="12.75">
      <c r="G1" s="31" t="s">
        <v>177</v>
      </c>
    </row>
    <row r="2" s="2" customFormat="1" ht="24">
      <c r="A2" s="208" t="s">
        <v>41</v>
      </c>
    </row>
    <row r="3" s="2" customFormat="1" ht="24">
      <c r="A3" s="208" t="s">
        <v>146</v>
      </c>
    </row>
    <row r="4" s="63" customFormat="1" ht="17.25">
      <c r="A4" s="209" t="s">
        <v>147</v>
      </c>
    </row>
    <row r="5" s="63" customFormat="1" ht="17.25">
      <c r="A5" s="209"/>
    </row>
    <row r="6" s="63" customFormat="1" ht="17.25">
      <c r="A6" s="216" t="s">
        <v>180</v>
      </c>
    </row>
    <row r="7" s="20" customFormat="1" ht="12.75" customHeight="1"/>
    <row r="8" spans="1:9" s="32" customFormat="1" ht="12.75" customHeight="1">
      <c r="A8" s="76"/>
      <c r="B8" s="76"/>
      <c r="C8" s="76"/>
      <c r="D8" s="77"/>
      <c r="E8" s="76"/>
      <c r="F8" s="76"/>
      <c r="G8" s="76"/>
      <c r="H8" s="76"/>
      <c r="I8" s="76"/>
    </row>
    <row r="9" spans="1:9" s="32" customFormat="1" ht="12.75" customHeight="1">
      <c r="A9" s="223">
        <v>1</v>
      </c>
      <c r="B9" s="211" t="s">
        <v>42</v>
      </c>
      <c r="C9" s="79"/>
      <c r="D9" s="79"/>
      <c r="E9" s="76"/>
      <c r="F9" s="76"/>
      <c r="G9" s="76"/>
      <c r="H9" s="76"/>
      <c r="I9" s="76"/>
    </row>
    <row r="10" spans="1:9" s="32" customFormat="1" ht="12.75" customHeight="1">
      <c r="A10" s="223"/>
      <c r="B10" s="80"/>
      <c r="C10" s="79"/>
      <c r="D10" s="79"/>
      <c r="E10" s="76"/>
      <c r="F10" s="76"/>
      <c r="G10" s="76"/>
      <c r="H10" s="76"/>
      <c r="I10" s="76"/>
    </row>
    <row r="11" spans="1:9" s="32" customFormat="1" ht="12.75" customHeight="1">
      <c r="A11" s="223"/>
      <c r="B11" s="81"/>
      <c r="C11" s="81"/>
      <c r="D11" s="82"/>
      <c r="E11" s="83" t="s">
        <v>43</v>
      </c>
      <c r="F11" s="83" t="s">
        <v>44</v>
      </c>
      <c r="G11" s="83" t="s">
        <v>45</v>
      </c>
      <c r="H11" s="76"/>
      <c r="I11" s="76"/>
    </row>
    <row r="12" spans="1:9" s="32" customFormat="1" ht="12.75" customHeight="1">
      <c r="A12" s="223"/>
      <c r="B12" s="65" t="s">
        <v>165</v>
      </c>
      <c r="C12" s="66"/>
      <c r="D12" s="66"/>
      <c r="E12" s="172"/>
      <c r="F12" s="172"/>
      <c r="G12" s="172"/>
      <c r="H12" s="76"/>
      <c r="I12" s="76"/>
    </row>
    <row r="13" spans="1:9" s="32" customFormat="1" ht="12.75" customHeight="1">
      <c r="A13" s="78"/>
      <c r="B13" s="38" t="s">
        <v>108</v>
      </c>
      <c r="C13" s="39"/>
      <c r="D13" s="39"/>
      <c r="E13" s="173"/>
      <c r="F13" s="173"/>
      <c r="G13" s="173"/>
      <c r="H13" s="76"/>
      <c r="I13" s="76"/>
    </row>
    <row r="14" spans="1:9" s="32" customFormat="1" ht="12.75" customHeight="1">
      <c r="A14" s="78"/>
      <c r="B14" s="65" t="s">
        <v>109</v>
      </c>
      <c r="C14" s="66"/>
      <c r="D14" s="66"/>
      <c r="E14" s="172"/>
      <c r="F14" s="172"/>
      <c r="G14" s="172"/>
      <c r="H14" s="76"/>
      <c r="I14" s="76"/>
    </row>
    <row r="15" spans="1:7" s="35" customFormat="1" ht="12.75" customHeight="1">
      <c r="A15" s="33"/>
      <c r="B15" s="162" t="s">
        <v>118</v>
      </c>
      <c r="C15" s="163"/>
      <c r="D15" s="163"/>
      <c r="E15" s="164">
        <f>SUM(E12:E14)</f>
        <v>0</v>
      </c>
      <c r="F15" s="164">
        <f>SUM(F12:F14)</f>
        <v>0</v>
      </c>
      <c r="G15" s="164">
        <f>SUM(G12:G14)</f>
        <v>0</v>
      </c>
    </row>
    <row r="16" spans="1:9" s="32" customFormat="1" ht="12.75" customHeight="1">
      <c r="A16" s="76"/>
      <c r="B16" s="66"/>
      <c r="C16" s="66"/>
      <c r="D16" s="66"/>
      <c r="E16" s="84"/>
      <c r="F16" s="84"/>
      <c r="G16" s="84"/>
      <c r="H16" s="76"/>
      <c r="I16" s="76"/>
    </row>
    <row r="17" spans="1:9" s="32" customFormat="1" ht="12.75" customHeight="1">
      <c r="A17" s="76"/>
      <c r="B17" s="66"/>
      <c r="C17" s="66"/>
      <c r="D17" s="66"/>
      <c r="E17" s="84"/>
      <c r="F17" s="84"/>
      <c r="G17" s="84"/>
      <c r="H17" s="76"/>
      <c r="I17" s="76"/>
    </row>
    <row r="18" spans="1:9" s="32" customFormat="1" ht="12.75" customHeight="1">
      <c r="A18" s="223">
        <v>2</v>
      </c>
      <c r="B18" s="211" t="s">
        <v>46</v>
      </c>
      <c r="C18" s="76"/>
      <c r="D18" s="76"/>
      <c r="E18" s="76"/>
      <c r="F18" s="76"/>
      <c r="G18" s="76"/>
      <c r="H18" s="76"/>
      <c r="I18" s="76"/>
    </row>
    <row r="19" spans="1:9" s="32" customFormat="1" ht="12.75" customHeight="1">
      <c r="A19" s="223"/>
      <c r="B19" s="80"/>
      <c r="C19" s="76"/>
      <c r="D19" s="76"/>
      <c r="E19" s="76"/>
      <c r="F19" s="76"/>
      <c r="G19" s="76"/>
      <c r="H19" s="76"/>
      <c r="I19" s="76"/>
    </row>
    <row r="20" spans="1:9" s="34" customFormat="1" ht="12.75" customHeight="1">
      <c r="A20" s="223"/>
      <c r="B20" s="85" t="s">
        <v>47</v>
      </c>
      <c r="C20" s="80"/>
      <c r="D20" s="80"/>
      <c r="E20" s="80"/>
      <c r="F20" s="80"/>
      <c r="G20" s="80"/>
      <c r="H20" s="80"/>
      <c r="I20" s="80"/>
    </row>
    <row r="21" spans="1:9" s="35" customFormat="1" ht="12.75" customHeight="1">
      <c r="A21" s="223"/>
      <c r="B21" s="85"/>
      <c r="C21" s="85"/>
      <c r="D21" s="85"/>
      <c r="E21" s="85"/>
      <c r="F21" s="85"/>
      <c r="G21" s="85"/>
      <c r="H21" s="85"/>
      <c r="I21" s="85"/>
    </row>
    <row r="22" spans="1:9" s="32" customFormat="1" ht="12.75" customHeight="1">
      <c r="A22" s="78"/>
      <c r="B22" s="36" t="s">
        <v>48</v>
      </c>
      <c r="C22" s="37"/>
      <c r="D22" s="37"/>
      <c r="E22" s="83">
        <v>365</v>
      </c>
      <c r="F22" s="76"/>
      <c r="G22" s="76"/>
      <c r="H22" s="76"/>
      <c r="I22" s="76"/>
    </row>
    <row r="23" spans="1:9" s="32" customFormat="1" ht="12.75" customHeight="1">
      <c r="A23" s="78"/>
      <c r="B23" s="86" t="s">
        <v>49</v>
      </c>
      <c r="C23" s="81"/>
      <c r="D23" s="39"/>
      <c r="E23" s="174"/>
      <c r="F23" s="76"/>
      <c r="G23" s="76"/>
      <c r="H23" s="76"/>
      <c r="I23" s="76"/>
    </row>
    <row r="24" spans="1:9" s="32" customFormat="1" ht="12.75" customHeight="1">
      <c r="A24" s="76"/>
      <c r="B24" s="38" t="s">
        <v>50</v>
      </c>
      <c r="C24" s="39"/>
      <c r="D24" s="39"/>
      <c r="E24" s="174"/>
      <c r="F24" s="76"/>
      <c r="G24" s="76"/>
      <c r="H24" s="76"/>
      <c r="I24" s="76"/>
    </row>
    <row r="25" spans="1:9" s="20" customFormat="1" ht="12.75">
      <c r="A25" s="73"/>
      <c r="B25" s="87" t="s">
        <v>51</v>
      </c>
      <c r="C25" s="88"/>
      <c r="D25" s="88"/>
      <c r="E25" s="175"/>
      <c r="F25" s="73"/>
      <c r="G25" s="73"/>
      <c r="H25" s="73"/>
      <c r="I25" s="73"/>
    </row>
    <row r="26" spans="1:9" s="20" customFormat="1" ht="12.75">
      <c r="A26" s="73"/>
      <c r="B26" s="87" t="s">
        <v>114</v>
      </c>
      <c r="C26" s="88"/>
      <c r="D26" s="88"/>
      <c r="E26" s="175"/>
      <c r="F26" s="73"/>
      <c r="G26" s="73"/>
      <c r="H26" s="73"/>
      <c r="I26" s="73"/>
    </row>
    <row r="27" spans="1:9" s="20" customFormat="1" ht="12.75">
      <c r="A27" s="73"/>
      <c r="B27" s="87" t="s">
        <v>53</v>
      </c>
      <c r="C27" s="88"/>
      <c r="D27" s="88"/>
      <c r="E27" s="175"/>
      <c r="F27" s="73"/>
      <c r="G27" s="73"/>
      <c r="H27" s="73"/>
      <c r="I27" s="73"/>
    </row>
    <row r="28" spans="1:9" s="20" customFormat="1" ht="12.75">
      <c r="A28" s="73"/>
      <c r="B28" s="87" t="s">
        <v>54</v>
      </c>
      <c r="C28" s="88"/>
      <c r="D28" s="88"/>
      <c r="E28" s="175"/>
      <c r="F28" s="73"/>
      <c r="G28" s="73"/>
      <c r="H28" s="73"/>
      <c r="I28" s="73"/>
    </row>
    <row r="29" spans="1:9" s="20" customFormat="1" ht="12.75">
      <c r="A29" s="73"/>
      <c r="B29" s="23" t="s">
        <v>125</v>
      </c>
      <c r="C29" s="24"/>
      <c r="D29" s="24"/>
      <c r="E29" s="218">
        <f>SUM(E23:E28)</f>
        <v>0</v>
      </c>
      <c r="F29" s="73"/>
      <c r="G29" s="73"/>
      <c r="H29" s="73"/>
      <c r="I29" s="73"/>
    </row>
    <row r="30" spans="1:9" s="20" customFormat="1" ht="12.75">
      <c r="A30" s="73"/>
      <c r="B30" s="90" t="s">
        <v>122</v>
      </c>
      <c r="C30" s="91"/>
      <c r="D30" s="91"/>
      <c r="E30" s="129">
        <f>E22-E29</f>
        <v>365</v>
      </c>
      <c r="F30" s="73"/>
      <c r="G30" s="73"/>
      <c r="H30" s="73"/>
      <c r="I30" s="73"/>
    </row>
    <row r="31" spans="1:9" s="20" customFormat="1" ht="12.75">
      <c r="A31" s="73"/>
      <c r="B31" s="93"/>
      <c r="C31" s="93"/>
      <c r="D31" s="93"/>
      <c r="E31" s="93"/>
      <c r="F31" s="73"/>
      <c r="G31" s="73"/>
      <c r="H31" s="73"/>
      <c r="I31" s="73"/>
    </row>
    <row r="32" spans="1:9" s="48" customFormat="1" ht="12.75">
      <c r="A32" s="69"/>
      <c r="B32" s="94" t="s">
        <v>133</v>
      </c>
      <c r="C32" s="95"/>
      <c r="D32" s="95"/>
      <c r="E32" s="96"/>
      <c r="F32" s="69"/>
      <c r="G32" s="69"/>
      <c r="H32" s="69"/>
      <c r="I32" s="69"/>
    </row>
    <row r="33" spans="1:9" s="48" customFormat="1" ht="12.75">
      <c r="A33" s="69"/>
      <c r="B33" s="90" t="s">
        <v>121</v>
      </c>
      <c r="C33" s="91"/>
      <c r="D33" s="97"/>
      <c r="E33" s="98">
        <f>E30*0.3</f>
        <v>109.5</v>
      </c>
      <c r="F33" s="69"/>
      <c r="G33" s="69"/>
      <c r="H33" s="69"/>
      <c r="I33" s="69"/>
    </row>
    <row r="34" spans="1:9" s="48" customFormat="1" ht="12.75">
      <c r="A34" s="69"/>
      <c r="B34" s="99"/>
      <c r="C34" s="99"/>
      <c r="D34" s="99"/>
      <c r="E34" s="99"/>
      <c r="F34" s="69"/>
      <c r="G34" s="69"/>
      <c r="H34" s="69"/>
      <c r="I34" s="69"/>
    </row>
    <row r="35" spans="1:9" s="48" customFormat="1" ht="12.75">
      <c r="A35" s="69"/>
      <c r="B35" s="23" t="s">
        <v>205</v>
      </c>
      <c r="C35" s="100"/>
      <c r="D35" s="100"/>
      <c r="E35" s="101">
        <f>E30-E33</f>
        <v>255.5</v>
      </c>
      <c r="F35" s="69"/>
      <c r="G35" s="69"/>
      <c r="H35" s="69"/>
      <c r="I35" s="69"/>
    </row>
    <row r="36" spans="1:9" s="20" customFormat="1" ht="12.75">
      <c r="A36" s="73"/>
      <c r="B36" s="93"/>
      <c r="C36" s="93"/>
      <c r="D36" s="93"/>
      <c r="E36" s="93"/>
      <c r="F36" s="73"/>
      <c r="G36" s="73"/>
      <c r="H36" s="73"/>
      <c r="I36" s="73"/>
    </row>
    <row r="37" spans="1:9" s="1" customFormat="1" ht="12.75">
      <c r="A37" s="70"/>
      <c r="B37" s="87" t="s">
        <v>56</v>
      </c>
      <c r="C37" s="88"/>
      <c r="D37" s="88"/>
      <c r="E37" s="89">
        <v>8</v>
      </c>
      <c r="F37" s="70"/>
      <c r="G37" s="70"/>
      <c r="H37" s="70"/>
      <c r="I37" s="70"/>
    </row>
    <row r="38" spans="1:9" s="20" customFormat="1" ht="12.75">
      <c r="A38" s="73"/>
      <c r="B38" s="23" t="s">
        <v>57</v>
      </c>
      <c r="C38" s="24"/>
      <c r="D38" s="24"/>
      <c r="E38" s="102">
        <f>E35*E37</f>
        <v>2044</v>
      </c>
      <c r="F38" s="73"/>
      <c r="G38" s="73"/>
      <c r="H38" s="73"/>
      <c r="I38" s="73"/>
    </row>
    <row r="39" spans="1:9" s="20" customFormat="1" ht="12.75">
      <c r="A39" s="73"/>
      <c r="B39" s="93"/>
      <c r="C39" s="93"/>
      <c r="D39" s="93"/>
      <c r="E39" s="103"/>
      <c r="F39" s="73"/>
      <c r="G39" s="73"/>
      <c r="H39" s="73"/>
      <c r="I39" s="73"/>
    </row>
    <row r="40" spans="1:9" s="20" customFormat="1" ht="12.75">
      <c r="A40" s="73"/>
      <c r="B40" s="70"/>
      <c r="C40" s="73"/>
      <c r="D40" s="73"/>
      <c r="E40" s="73"/>
      <c r="F40" s="73"/>
      <c r="G40" s="73"/>
      <c r="H40" s="73"/>
      <c r="I40" s="73"/>
    </row>
    <row r="41" spans="1:9" s="32" customFormat="1" ht="12.75" customHeight="1">
      <c r="A41" s="223">
        <v>3</v>
      </c>
      <c r="B41" s="211" t="s">
        <v>70</v>
      </c>
      <c r="C41" s="76"/>
      <c r="D41" s="76"/>
      <c r="E41" s="76"/>
      <c r="F41" s="76"/>
      <c r="G41" s="76"/>
      <c r="H41" s="76"/>
      <c r="I41" s="76"/>
    </row>
    <row r="42" spans="1:9" s="32" customFormat="1" ht="12.75" customHeight="1">
      <c r="A42" s="223"/>
      <c r="B42" s="66"/>
      <c r="C42" s="66"/>
      <c r="D42" s="66"/>
      <c r="E42" s="83" t="s">
        <v>43</v>
      </c>
      <c r="F42" s="83" t="s">
        <v>44</v>
      </c>
      <c r="G42" s="83" t="s">
        <v>45</v>
      </c>
      <c r="H42" s="76"/>
      <c r="I42" s="76"/>
    </row>
    <row r="43" spans="1:9" s="35" customFormat="1" ht="12.75" customHeight="1">
      <c r="A43" s="223"/>
      <c r="B43" s="38" t="s">
        <v>118</v>
      </c>
      <c r="C43" s="39"/>
      <c r="D43" s="40"/>
      <c r="E43" s="41">
        <f>E15</f>
        <v>0</v>
      </c>
      <c r="F43" s="41">
        <f>F15</f>
        <v>0</v>
      </c>
      <c r="G43" s="41">
        <f>G15</f>
        <v>0</v>
      </c>
      <c r="H43" s="85"/>
      <c r="I43" s="85"/>
    </row>
    <row r="44" spans="1:9" s="32" customFormat="1" ht="12.75" customHeight="1">
      <c r="A44" s="223"/>
      <c r="B44" s="38" t="s">
        <v>58</v>
      </c>
      <c r="C44" s="39"/>
      <c r="D44" s="40"/>
      <c r="E44" s="176"/>
      <c r="F44" s="176"/>
      <c r="G44" s="176"/>
      <c r="H44" s="76"/>
      <c r="I44" s="76"/>
    </row>
    <row r="45" spans="1:9" s="32" customFormat="1" ht="12.75" customHeight="1">
      <c r="A45" s="78"/>
      <c r="B45" s="38" t="s">
        <v>59</v>
      </c>
      <c r="C45" s="39"/>
      <c r="D45" s="40"/>
      <c r="E45" s="41">
        <f>E38*E44</f>
        <v>0</v>
      </c>
      <c r="F45" s="41">
        <f>E38*F44</f>
        <v>0</v>
      </c>
      <c r="G45" s="41">
        <f>E38*G44</f>
        <v>0</v>
      </c>
      <c r="H45" s="76"/>
      <c r="I45" s="76"/>
    </row>
    <row r="46" spans="1:7" s="35" customFormat="1" ht="12.75" customHeight="1">
      <c r="A46" s="33"/>
      <c r="B46" s="165" t="s">
        <v>167</v>
      </c>
      <c r="C46" s="166"/>
      <c r="D46" s="167"/>
      <c r="E46" s="164" t="e">
        <f>E15/E45</f>
        <v>#DIV/0!</v>
      </c>
      <c r="F46" s="164" t="e">
        <f>F15/F45</f>
        <v>#DIV/0!</v>
      </c>
      <c r="G46" s="164" t="e">
        <f>G15/G45</f>
        <v>#DIV/0!</v>
      </c>
    </row>
    <row r="47" s="32" customFormat="1" ht="12.75"/>
    <row r="48" s="20" customFormat="1" ht="12.75"/>
    <row r="49" s="20" customFormat="1" ht="12.75"/>
    <row r="50" s="20" customFormat="1" ht="12.75"/>
  </sheetData>
  <sheetProtection/>
  <mergeCells count="3">
    <mergeCell ref="A9:A12"/>
    <mergeCell ref="A18:A21"/>
    <mergeCell ref="A41:A44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PageLayoutView="0" workbookViewId="0" topLeftCell="A10">
      <selection activeCell="B23" sqref="B23:E23"/>
    </sheetView>
  </sheetViews>
  <sheetFormatPr defaultColWidth="11.421875" defaultRowHeight="12.75"/>
  <cols>
    <col min="1" max="1" width="8.421875" style="0" customWidth="1"/>
    <col min="2" max="2" width="15.00390625" style="0" customWidth="1"/>
    <col min="4" max="4" width="19.57421875" style="0" customWidth="1"/>
  </cols>
  <sheetData>
    <row r="1" spans="1:9" ht="12.75">
      <c r="A1" s="67"/>
      <c r="B1" s="67"/>
      <c r="C1" s="67"/>
      <c r="D1" s="67"/>
      <c r="E1" s="67"/>
      <c r="F1" s="68"/>
      <c r="G1" s="68" t="s">
        <v>178</v>
      </c>
      <c r="H1" s="67"/>
      <c r="I1" s="67"/>
    </row>
    <row r="2" spans="1:9" s="2" customFormat="1" ht="24">
      <c r="A2" s="207" t="s">
        <v>41</v>
      </c>
      <c r="B2" s="212"/>
      <c r="C2" s="212"/>
      <c r="D2" s="212"/>
      <c r="E2" s="212"/>
      <c r="F2" s="212"/>
      <c r="G2" s="74"/>
      <c r="H2" s="74"/>
      <c r="I2" s="74"/>
    </row>
    <row r="3" spans="1:9" s="2" customFormat="1" ht="24">
      <c r="A3" s="207" t="s">
        <v>152</v>
      </c>
      <c r="B3" s="212"/>
      <c r="C3" s="212"/>
      <c r="D3" s="212"/>
      <c r="E3" s="212"/>
      <c r="F3" s="212"/>
      <c r="G3" s="74"/>
      <c r="H3" s="74"/>
      <c r="I3" s="74"/>
    </row>
    <row r="4" spans="1:9" s="63" customFormat="1" ht="17.25">
      <c r="A4" s="217" t="s">
        <v>147</v>
      </c>
      <c r="B4" s="213"/>
      <c r="C4" s="213"/>
      <c r="D4" s="213"/>
      <c r="E4" s="213"/>
      <c r="F4" s="213"/>
      <c r="G4" s="105"/>
      <c r="H4" s="105"/>
      <c r="I4" s="105"/>
    </row>
    <row r="5" spans="1:9" s="20" customFormat="1" ht="12.75" customHeight="1">
      <c r="A5" s="214"/>
      <c r="B5" s="214"/>
      <c r="C5" s="214"/>
      <c r="D5" s="214"/>
      <c r="E5" s="214"/>
      <c r="F5" s="214"/>
      <c r="G5" s="73"/>
      <c r="H5" s="73"/>
      <c r="I5" s="73"/>
    </row>
    <row r="6" spans="1:9" s="20" customFormat="1" ht="12.75" customHeight="1">
      <c r="A6" s="232" t="s">
        <v>115</v>
      </c>
      <c r="B6" s="233"/>
      <c r="C6" s="233"/>
      <c r="D6" s="233"/>
      <c r="E6" s="233"/>
      <c r="F6" s="233"/>
      <c r="G6" s="73"/>
      <c r="H6" s="73"/>
      <c r="I6" s="73"/>
    </row>
    <row r="7" spans="1:9" s="20" customFormat="1" ht="12.75" customHeight="1">
      <c r="A7" s="73"/>
      <c r="B7" s="73"/>
      <c r="C7" s="73"/>
      <c r="D7" s="73"/>
      <c r="E7" s="73"/>
      <c r="F7" s="73"/>
      <c r="G7" s="73"/>
      <c r="H7" s="73"/>
      <c r="I7" s="73"/>
    </row>
    <row r="8" spans="1:9" s="20" customFormat="1" ht="12.75" customHeight="1">
      <c r="A8" s="223">
        <v>1</v>
      </c>
      <c r="B8" s="215" t="s">
        <v>42</v>
      </c>
      <c r="C8" s="107"/>
      <c r="D8" s="107"/>
      <c r="E8" s="73"/>
      <c r="F8" s="73"/>
      <c r="G8" s="73"/>
      <c r="H8" s="73"/>
      <c r="I8" s="73"/>
    </row>
    <row r="9" spans="1:9" s="20" customFormat="1" ht="12.75" customHeight="1">
      <c r="A9" s="223"/>
      <c r="B9" s="215" t="s">
        <v>124</v>
      </c>
      <c r="C9" s="108"/>
      <c r="D9" s="108"/>
      <c r="E9" s="73"/>
      <c r="F9" s="73"/>
      <c r="G9" s="73"/>
      <c r="H9" s="73"/>
      <c r="I9" s="73"/>
    </row>
    <row r="10" spans="1:9" s="20" customFormat="1" ht="12.75" customHeight="1">
      <c r="A10" s="223"/>
      <c r="B10" s="109"/>
      <c r="C10" s="109"/>
      <c r="D10" s="110"/>
      <c r="E10" s="111" t="s">
        <v>43</v>
      </c>
      <c r="F10" s="111" t="s">
        <v>44</v>
      </c>
      <c r="G10" s="111" t="s">
        <v>45</v>
      </c>
      <c r="H10" s="73"/>
      <c r="I10" s="73"/>
    </row>
    <row r="11" spans="1:9" s="20" customFormat="1" ht="12.75" customHeight="1">
      <c r="A11" s="223"/>
      <c r="B11" s="112" t="s">
        <v>165</v>
      </c>
      <c r="C11" s="113"/>
      <c r="D11" s="113"/>
      <c r="E11" s="114">
        <v>27000</v>
      </c>
      <c r="F11" s="114">
        <v>27000</v>
      </c>
      <c r="G11" s="114">
        <v>27000</v>
      </c>
      <c r="H11" s="73"/>
      <c r="I11" s="73"/>
    </row>
    <row r="12" spans="1:9" s="20" customFormat="1" ht="12.75" customHeight="1">
      <c r="A12" s="78"/>
      <c r="B12" s="112" t="s">
        <v>108</v>
      </c>
      <c r="C12" s="113"/>
      <c r="D12" s="113"/>
      <c r="E12" s="114">
        <v>0</v>
      </c>
      <c r="F12" s="114">
        <v>3750</v>
      </c>
      <c r="G12" s="114">
        <v>3750</v>
      </c>
      <c r="H12" s="73"/>
      <c r="I12" s="73"/>
    </row>
    <row r="13" spans="1:9" s="20" customFormat="1" ht="12.75" customHeight="1">
      <c r="A13" s="78"/>
      <c r="B13" s="112" t="s">
        <v>109</v>
      </c>
      <c r="C13" s="113"/>
      <c r="D13" s="113"/>
      <c r="E13" s="114">
        <f>2000*12</f>
        <v>24000</v>
      </c>
      <c r="F13" s="114">
        <f>2000*12</f>
        <v>24000</v>
      </c>
      <c r="G13" s="114">
        <f>2000*12</f>
        <v>24000</v>
      </c>
      <c r="H13" s="73"/>
      <c r="I13" s="73"/>
    </row>
    <row r="14" spans="1:10" s="1" customFormat="1" ht="12.75" customHeight="1">
      <c r="A14" s="33"/>
      <c r="B14" s="147" t="s">
        <v>118</v>
      </c>
      <c r="C14" s="148"/>
      <c r="D14" s="148"/>
      <c r="E14" s="168">
        <f>SUM(E11:E13)</f>
        <v>51000</v>
      </c>
      <c r="F14" s="168">
        <f>SUM(F11:F13)</f>
        <v>54750</v>
      </c>
      <c r="G14" s="168">
        <f>SUM(G11:G13)</f>
        <v>54750</v>
      </c>
      <c r="H14" s="20"/>
      <c r="I14" s="20"/>
      <c r="J14" s="20"/>
    </row>
    <row r="15" spans="1:9" s="20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</row>
    <row r="16" spans="1:9" s="20" customFormat="1" ht="12.75">
      <c r="A16" s="73"/>
      <c r="B16" s="113"/>
      <c r="C16" s="113"/>
      <c r="D16" s="113"/>
      <c r="E16" s="115"/>
      <c r="F16" s="73"/>
      <c r="G16" s="73"/>
      <c r="H16" s="73"/>
      <c r="I16" s="73"/>
    </row>
    <row r="17" spans="1:9" s="20" customFormat="1" ht="12.75">
      <c r="A17" s="234">
        <v>2</v>
      </c>
      <c r="B17" s="215" t="s">
        <v>60</v>
      </c>
      <c r="C17" s="73"/>
      <c r="D17" s="73"/>
      <c r="E17" s="73"/>
      <c r="F17" s="73"/>
      <c r="G17" s="73"/>
      <c r="H17" s="73"/>
      <c r="I17" s="73"/>
    </row>
    <row r="18" spans="1:9" s="1" customFormat="1" ht="12.75">
      <c r="A18" s="233"/>
      <c r="B18" s="70"/>
      <c r="C18" s="70"/>
      <c r="D18" s="70"/>
      <c r="E18" s="70"/>
      <c r="F18" s="73"/>
      <c r="G18" s="73"/>
      <c r="H18" s="70"/>
      <c r="I18" s="70"/>
    </row>
    <row r="19" spans="1:9" s="20" customFormat="1" ht="12.75">
      <c r="A19" s="233"/>
      <c r="B19" s="23" t="s">
        <v>48</v>
      </c>
      <c r="C19" s="24"/>
      <c r="D19" s="24"/>
      <c r="E19" s="25">
        <v>365</v>
      </c>
      <c r="F19" s="73"/>
      <c r="G19" s="73"/>
      <c r="H19" s="73"/>
      <c r="I19" s="73"/>
    </row>
    <row r="20" spans="1:9" s="20" customFormat="1" ht="12.75">
      <c r="A20" s="233"/>
      <c r="B20" s="116" t="s">
        <v>49</v>
      </c>
      <c r="C20" s="109"/>
      <c r="D20" s="88"/>
      <c r="E20" s="89">
        <v>52</v>
      </c>
      <c r="F20" s="73"/>
      <c r="G20" s="73"/>
      <c r="H20" s="73"/>
      <c r="I20" s="73"/>
    </row>
    <row r="21" spans="1:9" s="20" customFormat="1" ht="12.75">
      <c r="A21" s="106"/>
      <c r="B21" s="87" t="s">
        <v>52</v>
      </c>
      <c r="C21" s="88"/>
      <c r="D21" s="88"/>
      <c r="E21" s="89">
        <v>11</v>
      </c>
      <c r="F21" s="73"/>
      <c r="G21" s="73"/>
      <c r="H21" s="73"/>
      <c r="I21" s="73"/>
    </row>
    <row r="22" spans="1:9" s="20" customFormat="1" ht="12.75">
      <c r="A22" s="106"/>
      <c r="B22" s="87" t="s">
        <v>61</v>
      </c>
      <c r="C22" s="88"/>
      <c r="D22" s="88"/>
      <c r="E22" s="89">
        <v>20</v>
      </c>
      <c r="F22" s="73"/>
      <c r="G22" s="73"/>
      <c r="H22" s="73"/>
      <c r="I22" s="73"/>
    </row>
    <row r="23" spans="1:9" s="20" customFormat="1" ht="12.75">
      <c r="A23" s="106"/>
      <c r="B23" s="23" t="s">
        <v>55</v>
      </c>
      <c r="C23" s="24"/>
      <c r="D23" s="24"/>
      <c r="E23" s="25">
        <f>SUM(E20:E22)</f>
        <v>83</v>
      </c>
      <c r="F23" s="73"/>
      <c r="G23" s="73"/>
      <c r="H23" s="73"/>
      <c r="I23" s="73"/>
    </row>
    <row r="24" spans="1:9" s="20" customFormat="1" ht="12.75">
      <c r="A24" s="106"/>
      <c r="B24" s="90" t="s">
        <v>62</v>
      </c>
      <c r="C24" s="91"/>
      <c r="D24" s="91"/>
      <c r="E24" s="92">
        <f>E19-E23</f>
        <v>282</v>
      </c>
      <c r="F24" s="73"/>
      <c r="G24" s="73"/>
      <c r="H24" s="73"/>
      <c r="I24" s="73"/>
    </row>
    <row r="25" spans="1:9" s="20" customFormat="1" ht="12.75">
      <c r="A25" s="73"/>
      <c r="B25" s="93"/>
      <c r="C25" s="93"/>
      <c r="D25" s="93"/>
      <c r="E25" s="93"/>
      <c r="F25" s="73"/>
      <c r="G25" s="73"/>
      <c r="H25" s="73"/>
      <c r="I25" s="73"/>
    </row>
    <row r="26" spans="1:9" s="20" customFormat="1" ht="12.75">
      <c r="A26" s="73"/>
      <c r="B26" s="93" t="s">
        <v>63</v>
      </c>
      <c r="C26" s="93"/>
      <c r="D26" s="93"/>
      <c r="E26" s="93"/>
      <c r="F26" s="73"/>
      <c r="G26" s="73"/>
      <c r="H26" s="73"/>
      <c r="I26" s="73"/>
    </row>
    <row r="27" spans="1:9" s="20" customFormat="1" ht="12.75">
      <c r="A27" s="73"/>
      <c r="B27" s="113" t="s">
        <v>168</v>
      </c>
      <c r="C27" s="93"/>
      <c r="D27" s="93"/>
      <c r="E27" s="93"/>
      <c r="F27" s="73"/>
      <c r="G27" s="73"/>
      <c r="H27" s="73"/>
      <c r="I27" s="73"/>
    </row>
    <row r="28" spans="1:9" s="20" customFormat="1" ht="12.75">
      <c r="A28" s="73"/>
      <c r="B28" s="113"/>
      <c r="C28" s="93"/>
      <c r="D28" s="93"/>
      <c r="E28" s="93"/>
      <c r="F28" s="73"/>
      <c r="G28" s="73"/>
      <c r="H28" s="73"/>
      <c r="I28" s="73"/>
    </row>
    <row r="29" spans="1:9" s="27" customFormat="1" ht="26.25">
      <c r="A29" s="117"/>
      <c r="B29" s="118" t="s">
        <v>64</v>
      </c>
      <c r="C29" s="118" t="s">
        <v>65</v>
      </c>
      <c r="D29" s="118" t="s">
        <v>66</v>
      </c>
      <c r="E29" s="118" t="s">
        <v>69</v>
      </c>
      <c r="F29" s="117"/>
      <c r="G29" s="117"/>
      <c r="H29" s="117"/>
      <c r="I29" s="117"/>
    </row>
    <row r="30" spans="1:9" s="20" customFormat="1" ht="12.75">
      <c r="A30" s="73"/>
      <c r="B30" s="53" t="s">
        <v>67</v>
      </c>
      <c r="C30" s="53">
        <v>230</v>
      </c>
      <c r="D30" s="53">
        <v>8</v>
      </c>
      <c r="E30" s="52">
        <f>C30*D30</f>
        <v>1840</v>
      </c>
      <c r="F30" s="73"/>
      <c r="G30" s="73"/>
      <c r="H30" s="73"/>
      <c r="I30" s="73"/>
    </row>
    <row r="31" spans="1:9" s="20" customFormat="1" ht="12.75">
      <c r="A31" s="73"/>
      <c r="B31" s="53" t="s">
        <v>50</v>
      </c>
      <c r="C31" s="53">
        <v>52</v>
      </c>
      <c r="D31" s="53">
        <v>3</v>
      </c>
      <c r="E31" s="52">
        <f>C31*D31</f>
        <v>156</v>
      </c>
      <c r="F31" s="73"/>
      <c r="G31" s="73"/>
      <c r="H31" s="73"/>
      <c r="I31" s="73"/>
    </row>
    <row r="32" spans="1:9" s="20" customFormat="1" ht="12.75">
      <c r="A32" s="73"/>
      <c r="B32" s="53" t="s">
        <v>68</v>
      </c>
      <c r="C32" s="71">
        <f>SUM(C30:C31)</f>
        <v>282</v>
      </c>
      <c r="D32" s="71"/>
      <c r="E32" s="72">
        <f>SUM(E30:E31)</f>
        <v>1996</v>
      </c>
      <c r="F32" s="73"/>
      <c r="G32" s="73"/>
      <c r="H32" s="73"/>
      <c r="I32" s="73"/>
    </row>
    <row r="33" spans="1:9" s="20" customFormat="1" ht="12.75">
      <c r="A33" s="73"/>
      <c r="B33" s="113"/>
      <c r="C33" s="93"/>
      <c r="D33" s="93"/>
      <c r="E33" s="93"/>
      <c r="F33" s="73"/>
      <c r="G33" s="73"/>
      <c r="H33" s="73"/>
      <c r="I33" s="73"/>
    </row>
    <row r="34" spans="1:11" s="1" customFormat="1" ht="12.75" customHeight="1">
      <c r="A34" s="120"/>
      <c r="B34" s="70"/>
      <c r="C34" s="70"/>
      <c r="D34" s="70"/>
      <c r="E34" s="121"/>
      <c r="F34" s="70"/>
      <c r="G34" s="70"/>
      <c r="H34" s="70"/>
      <c r="I34" s="70"/>
      <c r="J34" s="70"/>
      <c r="K34" s="70"/>
    </row>
    <row r="35" spans="1:11" s="32" customFormat="1" ht="12.75" customHeight="1">
      <c r="A35" s="223">
        <v>3</v>
      </c>
      <c r="B35" s="211" t="s">
        <v>126</v>
      </c>
      <c r="C35" s="76"/>
      <c r="D35" s="76"/>
      <c r="E35" s="122"/>
      <c r="F35" s="123"/>
      <c r="G35" s="76"/>
      <c r="H35" s="76"/>
      <c r="I35" s="76"/>
      <c r="J35" s="76"/>
      <c r="K35" s="76"/>
    </row>
    <row r="36" spans="1:11" s="35" customFormat="1" ht="12.75" customHeight="1">
      <c r="A36" s="224"/>
      <c r="B36" s="119"/>
      <c r="C36" s="119"/>
      <c r="D36" s="119"/>
      <c r="E36" s="119"/>
      <c r="F36" s="85"/>
      <c r="G36" s="85"/>
      <c r="H36" s="85"/>
      <c r="I36" s="85"/>
      <c r="J36" s="85"/>
      <c r="K36" s="85"/>
    </row>
    <row r="37" spans="1:11" s="32" customFormat="1" ht="12.75" customHeight="1">
      <c r="A37" s="224"/>
      <c r="B37" s="225" t="s">
        <v>148</v>
      </c>
      <c r="C37" s="227" t="s">
        <v>192</v>
      </c>
      <c r="D37" s="228"/>
      <c r="E37" s="229"/>
      <c r="F37" s="76"/>
      <c r="G37" s="76"/>
      <c r="H37" s="76"/>
      <c r="I37" s="76"/>
      <c r="J37" s="76"/>
      <c r="K37" s="76"/>
    </row>
    <row r="38" spans="1:11" s="32" customFormat="1" ht="12.75" customHeight="1">
      <c r="A38" s="76"/>
      <c r="B38" s="226"/>
      <c r="C38" s="230" t="s">
        <v>149</v>
      </c>
      <c r="D38" s="230"/>
      <c r="E38" s="231"/>
      <c r="F38" s="76"/>
      <c r="G38" s="76"/>
      <c r="H38" s="76"/>
      <c r="I38" s="76"/>
      <c r="J38" s="76"/>
      <c r="K38" s="76"/>
    </row>
    <row r="39" spans="1:11" s="32" customFormat="1" ht="12.75" customHeight="1">
      <c r="A39" s="76"/>
      <c r="B39" s="125"/>
      <c r="C39" s="126"/>
      <c r="D39" s="126"/>
      <c r="E39" s="125"/>
      <c r="F39" s="76"/>
      <c r="G39" s="76"/>
      <c r="H39" s="76"/>
      <c r="I39" s="76"/>
      <c r="J39" s="76"/>
      <c r="K39" s="76"/>
    </row>
    <row r="40" spans="1:11" s="35" customFormat="1" ht="12.75" customHeight="1">
      <c r="A40" s="124"/>
      <c r="B40" s="66" t="s">
        <v>169</v>
      </c>
      <c r="C40" s="119"/>
      <c r="D40" s="119"/>
      <c r="E40" s="119"/>
      <c r="F40" s="119"/>
      <c r="G40" s="85"/>
      <c r="H40" s="85"/>
      <c r="I40" s="85"/>
      <c r="J40" s="85"/>
      <c r="K40" s="85"/>
    </row>
    <row r="41" spans="1:11" s="35" customFormat="1" ht="12.75" customHeight="1">
      <c r="A41" s="124"/>
      <c r="B41" s="66"/>
      <c r="C41" s="119"/>
      <c r="D41" s="119"/>
      <c r="E41" s="119"/>
      <c r="F41" s="119"/>
      <c r="G41" s="85"/>
      <c r="H41" s="85"/>
      <c r="I41" s="85"/>
      <c r="J41" s="85"/>
      <c r="K41" s="85"/>
    </row>
    <row r="42" spans="1:11" s="35" customFormat="1" ht="12.75" customHeight="1">
      <c r="A42" s="124"/>
      <c r="B42" s="66"/>
      <c r="C42" s="66"/>
      <c r="D42" s="66"/>
      <c r="E42" s="83" t="s">
        <v>43</v>
      </c>
      <c r="F42" s="83" t="s">
        <v>44</v>
      </c>
      <c r="G42" s="83" t="s">
        <v>45</v>
      </c>
      <c r="H42" s="85"/>
      <c r="I42" s="85"/>
      <c r="J42" s="85"/>
      <c r="K42" s="85"/>
    </row>
    <row r="43" spans="1:11" s="35" customFormat="1" ht="12.75" customHeight="1">
      <c r="A43" s="124"/>
      <c r="B43" s="38" t="s">
        <v>153</v>
      </c>
      <c r="C43" s="39"/>
      <c r="D43" s="40"/>
      <c r="E43" s="41">
        <f>E14</f>
        <v>51000</v>
      </c>
      <c r="F43" s="41">
        <f>F14</f>
        <v>54750</v>
      </c>
      <c r="G43" s="41">
        <f>G14</f>
        <v>54750</v>
      </c>
      <c r="H43" s="85"/>
      <c r="I43" s="85"/>
      <c r="J43" s="85"/>
      <c r="K43" s="85"/>
    </row>
    <row r="44" spans="1:11" s="35" customFormat="1" ht="12.75" customHeight="1">
      <c r="A44" s="124"/>
      <c r="B44" s="38" t="s">
        <v>150</v>
      </c>
      <c r="C44" s="39"/>
      <c r="D44" s="40"/>
      <c r="E44" s="104">
        <v>0.23</v>
      </c>
      <c r="F44" s="104">
        <v>0.23</v>
      </c>
      <c r="G44" s="104">
        <v>0.23</v>
      </c>
      <c r="H44" s="85"/>
      <c r="I44" s="85"/>
      <c r="J44" s="85"/>
      <c r="K44" s="85"/>
    </row>
    <row r="45" spans="1:11" s="35" customFormat="1" ht="12.75" customHeight="1">
      <c r="A45" s="124"/>
      <c r="B45" s="38" t="s">
        <v>170</v>
      </c>
      <c r="C45" s="39"/>
      <c r="D45" s="40"/>
      <c r="E45" s="41">
        <f>E43/E44</f>
        <v>221739.1304347826</v>
      </c>
      <c r="F45" s="41">
        <f>F43/F44</f>
        <v>238043.47826086957</v>
      </c>
      <c r="G45" s="41">
        <f>G43/G44</f>
        <v>238043.47826086957</v>
      </c>
      <c r="H45" s="85"/>
      <c r="I45" s="85"/>
      <c r="J45" s="85"/>
      <c r="K45" s="85"/>
    </row>
    <row r="46" spans="1:11" s="35" customFormat="1" ht="12.75" customHeight="1">
      <c r="A46" s="124"/>
      <c r="B46" s="86" t="s">
        <v>151</v>
      </c>
      <c r="C46" s="81"/>
      <c r="D46" s="82"/>
      <c r="E46" s="41">
        <f>E24</f>
        <v>282</v>
      </c>
      <c r="F46" s="41">
        <f>E24</f>
        <v>282</v>
      </c>
      <c r="G46" s="41">
        <f>E24</f>
        <v>282</v>
      </c>
      <c r="H46" s="85"/>
      <c r="I46" s="85"/>
      <c r="J46" s="85"/>
      <c r="K46" s="85"/>
    </row>
    <row r="47" spans="1:11" s="35" customFormat="1" ht="12.75" customHeight="1">
      <c r="A47" s="124"/>
      <c r="B47" s="86" t="s">
        <v>171</v>
      </c>
      <c r="C47" s="81"/>
      <c r="D47" s="82"/>
      <c r="E47" s="41">
        <f>E32</f>
        <v>1996</v>
      </c>
      <c r="F47" s="41">
        <f>E32</f>
        <v>1996</v>
      </c>
      <c r="G47" s="41">
        <f>E32</f>
        <v>1996</v>
      </c>
      <c r="H47" s="85"/>
      <c r="I47" s="85"/>
      <c r="J47" s="85"/>
      <c r="K47" s="85"/>
    </row>
    <row r="48" spans="1:7" s="32" customFormat="1" ht="12.75" customHeight="1">
      <c r="A48" s="64"/>
      <c r="B48" s="165" t="s">
        <v>172</v>
      </c>
      <c r="C48" s="166"/>
      <c r="D48" s="167"/>
      <c r="E48" s="164">
        <f>E45/E46</f>
        <v>786.308973172988</v>
      </c>
      <c r="F48" s="164">
        <f>F45/F46</f>
        <v>844.1258094357077</v>
      </c>
      <c r="G48" s="164">
        <f>G45/G46</f>
        <v>844.1258094357077</v>
      </c>
    </row>
    <row r="49" spans="1:7" s="32" customFormat="1" ht="12.75" customHeight="1">
      <c r="A49" s="64"/>
      <c r="B49" s="165" t="s">
        <v>173</v>
      </c>
      <c r="C49" s="166"/>
      <c r="D49" s="167"/>
      <c r="E49" s="164">
        <f>E45/E47</f>
        <v>111.09174871482094</v>
      </c>
      <c r="F49" s="164">
        <f>F45/F47</f>
        <v>119.26025964973425</v>
      </c>
      <c r="G49" s="164">
        <f>G45/G47</f>
        <v>119.26025964973425</v>
      </c>
    </row>
  </sheetData>
  <sheetProtection/>
  <mergeCells count="7">
    <mergeCell ref="A35:A37"/>
    <mergeCell ref="B37:B38"/>
    <mergeCell ref="C37:E37"/>
    <mergeCell ref="C38:E38"/>
    <mergeCell ref="A6:F6"/>
    <mergeCell ref="A8:A11"/>
    <mergeCell ref="A17:A20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0">
      <selection activeCell="B23" sqref="B23:E23"/>
    </sheetView>
  </sheetViews>
  <sheetFormatPr defaultColWidth="11.421875" defaultRowHeight="12.75"/>
  <cols>
    <col min="1" max="1" width="8.421875" style="0" customWidth="1"/>
    <col min="2" max="2" width="15.00390625" style="0" customWidth="1"/>
    <col min="4" max="4" width="19.57421875" style="0" customWidth="1"/>
  </cols>
  <sheetData>
    <row r="1" spans="1:9" ht="12.75">
      <c r="A1" s="67"/>
      <c r="B1" s="67"/>
      <c r="C1" s="67"/>
      <c r="D1" s="67"/>
      <c r="E1" s="67"/>
      <c r="F1" s="68"/>
      <c r="G1" s="68" t="s">
        <v>178</v>
      </c>
      <c r="H1" s="67"/>
      <c r="I1" s="67"/>
    </row>
    <row r="2" spans="1:9" s="2" customFormat="1" ht="24">
      <c r="A2" s="207" t="s">
        <v>41</v>
      </c>
      <c r="B2" s="74"/>
      <c r="C2" s="74"/>
      <c r="D2" s="74"/>
      <c r="E2" s="74"/>
      <c r="F2" s="74"/>
      <c r="G2" s="74"/>
      <c r="H2" s="74"/>
      <c r="I2" s="74"/>
    </row>
    <row r="3" spans="1:9" s="2" customFormat="1" ht="24">
      <c r="A3" s="207" t="s">
        <v>152</v>
      </c>
      <c r="B3" s="74"/>
      <c r="C3" s="74"/>
      <c r="D3" s="74"/>
      <c r="E3" s="74"/>
      <c r="F3" s="74"/>
      <c r="G3" s="74"/>
      <c r="H3" s="74"/>
      <c r="I3" s="74"/>
    </row>
    <row r="4" spans="1:9" s="63" customFormat="1" ht="17.25">
      <c r="A4" s="217" t="s">
        <v>147</v>
      </c>
      <c r="B4" s="105"/>
      <c r="C4" s="105"/>
      <c r="D4" s="105"/>
      <c r="E4" s="105"/>
      <c r="F4" s="105"/>
      <c r="G4" s="105"/>
      <c r="H4" s="105"/>
      <c r="I4" s="105"/>
    </row>
    <row r="5" spans="1:9" s="63" customFormat="1" ht="17.25">
      <c r="A5" s="217"/>
      <c r="B5" s="105"/>
      <c r="C5" s="105"/>
      <c r="D5" s="105"/>
      <c r="E5" s="105"/>
      <c r="F5" s="105"/>
      <c r="G5" s="105"/>
      <c r="H5" s="105"/>
      <c r="I5" s="105"/>
    </row>
    <row r="6" s="63" customFormat="1" ht="17.25">
      <c r="A6" s="216" t="s">
        <v>180</v>
      </c>
    </row>
    <row r="7" spans="1:9" s="20" customFormat="1" ht="12.75" customHeight="1">
      <c r="A7" s="214"/>
      <c r="B7" s="73"/>
      <c r="C7" s="73"/>
      <c r="D7" s="73"/>
      <c r="E7" s="73"/>
      <c r="F7" s="73"/>
      <c r="G7" s="73"/>
      <c r="H7" s="73"/>
      <c r="I7" s="73"/>
    </row>
    <row r="8" spans="1:9" s="20" customFormat="1" ht="12.75" customHeight="1">
      <c r="A8" s="223">
        <v>1</v>
      </c>
      <c r="B8" s="215" t="s">
        <v>42</v>
      </c>
      <c r="C8" s="107"/>
      <c r="D8" s="107"/>
      <c r="E8" s="73"/>
      <c r="F8" s="73"/>
      <c r="G8" s="73"/>
      <c r="H8" s="73"/>
      <c r="I8" s="73"/>
    </row>
    <row r="9" spans="1:9" s="20" customFormat="1" ht="12.75" customHeight="1">
      <c r="A9" s="223"/>
      <c r="B9" s="215" t="s">
        <v>124</v>
      </c>
      <c r="C9" s="108"/>
      <c r="D9" s="108"/>
      <c r="E9" s="73"/>
      <c r="F9" s="73"/>
      <c r="G9" s="73"/>
      <c r="H9" s="73"/>
      <c r="I9" s="73"/>
    </row>
    <row r="10" spans="1:9" s="20" customFormat="1" ht="12.75" customHeight="1">
      <c r="A10" s="223"/>
      <c r="B10" s="109"/>
      <c r="C10" s="109"/>
      <c r="D10" s="110"/>
      <c r="E10" s="111" t="s">
        <v>43</v>
      </c>
      <c r="F10" s="111" t="s">
        <v>44</v>
      </c>
      <c r="G10" s="111" t="s">
        <v>45</v>
      </c>
      <c r="H10" s="73"/>
      <c r="I10" s="73"/>
    </row>
    <row r="11" spans="1:9" s="20" customFormat="1" ht="12.75" customHeight="1">
      <c r="A11" s="223"/>
      <c r="B11" s="112" t="s">
        <v>165</v>
      </c>
      <c r="C11" s="113"/>
      <c r="D11" s="113"/>
      <c r="E11" s="177"/>
      <c r="F11" s="177"/>
      <c r="G11" s="177"/>
      <c r="H11" s="73"/>
      <c r="I11" s="73"/>
    </row>
    <row r="12" spans="1:9" s="20" customFormat="1" ht="12.75" customHeight="1">
      <c r="A12" s="78"/>
      <c r="B12" s="87" t="s">
        <v>108</v>
      </c>
      <c r="C12" s="88"/>
      <c r="D12" s="88"/>
      <c r="E12" s="146"/>
      <c r="F12" s="146"/>
      <c r="G12" s="146"/>
      <c r="H12" s="73"/>
      <c r="I12" s="73"/>
    </row>
    <row r="13" spans="1:9" s="20" customFormat="1" ht="12.75" customHeight="1">
      <c r="A13" s="78"/>
      <c r="B13" s="112" t="s">
        <v>166</v>
      </c>
      <c r="C13" s="113"/>
      <c r="D13" s="113"/>
      <c r="E13" s="177"/>
      <c r="F13" s="177"/>
      <c r="G13" s="177"/>
      <c r="H13" s="73"/>
      <c r="I13" s="73"/>
    </row>
    <row r="14" spans="1:10" s="1" customFormat="1" ht="12.75" customHeight="1">
      <c r="A14" s="33"/>
      <c r="B14" s="147" t="s">
        <v>118</v>
      </c>
      <c r="C14" s="148"/>
      <c r="D14" s="148"/>
      <c r="E14" s="168">
        <f>SUM(E11:E13)</f>
        <v>0</v>
      </c>
      <c r="F14" s="168">
        <f>SUM(F11:F13)</f>
        <v>0</v>
      </c>
      <c r="G14" s="168">
        <f>SUM(G11:G13)</f>
        <v>0</v>
      </c>
      <c r="H14" s="20"/>
      <c r="I14" s="20"/>
      <c r="J14" s="20"/>
    </row>
    <row r="15" spans="1:9" s="20" customFormat="1" ht="12.75" customHeight="1">
      <c r="A15" s="73"/>
      <c r="B15" s="73"/>
      <c r="C15" s="73"/>
      <c r="D15" s="73"/>
      <c r="E15" s="73"/>
      <c r="F15" s="73"/>
      <c r="G15" s="73"/>
      <c r="H15" s="73"/>
      <c r="I15" s="73"/>
    </row>
    <row r="16" spans="1:9" s="20" customFormat="1" ht="12.75">
      <c r="A16" s="73"/>
      <c r="B16" s="113"/>
      <c r="C16" s="113"/>
      <c r="D16" s="113"/>
      <c r="E16" s="115"/>
      <c r="F16" s="73"/>
      <c r="G16" s="73"/>
      <c r="H16" s="73"/>
      <c r="I16" s="73"/>
    </row>
    <row r="17" spans="1:9" s="20" customFormat="1" ht="12.75">
      <c r="A17" s="234">
        <v>2</v>
      </c>
      <c r="B17" s="215" t="s">
        <v>60</v>
      </c>
      <c r="C17" s="73"/>
      <c r="D17" s="73"/>
      <c r="E17" s="73"/>
      <c r="F17" s="73"/>
      <c r="G17" s="73"/>
      <c r="H17" s="73"/>
      <c r="I17" s="73"/>
    </row>
    <row r="18" spans="1:9" s="1" customFormat="1" ht="12.75">
      <c r="A18" s="233"/>
      <c r="B18" s="70"/>
      <c r="C18" s="70"/>
      <c r="D18" s="70"/>
      <c r="E18" s="70"/>
      <c r="F18" s="73"/>
      <c r="G18" s="73"/>
      <c r="H18" s="70"/>
      <c r="I18" s="70"/>
    </row>
    <row r="19" spans="1:9" s="20" customFormat="1" ht="12.75">
      <c r="A19" s="233"/>
      <c r="B19" s="23" t="s">
        <v>48</v>
      </c>
      <c r="C19" s="24"/>
      <c r="D19" s="24"/>
      <c r="E19" s="71">
        <v>365</v>
      </c>
      <c r="F19" s="73"/>
      <c r="G19" s="73"/>
      <c r="H19" s="73"/>
      <c r="I19" s="73"/>
    </row>
    <row r="20" spans="1:9" s="20" customFormat="1" ht="12.75">
      <c r="A20" s="233"/>
      <c r="B20" s="116" t="s">
        <v>49</v>
      </c>
      <c r="C20" s="109"/>
      <c r="D20" s="88"/>
      <c r="E20" s="175"/>
      <c r="F20" s="73"/>
      <c r="G20" s="73"/>
      <c r="H20" s="73"/>
      <c r="I20" s="73"/>
    </row>
    <row r="21" spans="1:9" s="20" customFormat="1" ht="12.75">
      <c r="A21" s="106"/>
      <c r="B21" s="87" t="s">
        <v>52</v>
      </c>
      <c r="C21" s="88"/>
      <c r="D21" s="88"/>
      <c r="E21" s="175"/>
      <c r="F21" s="73"/>
      <c r="G21" s="73"/>
      <c r="H21" s="73"/>
      <c r="I21" s="73"/>
    </row>
    <row r="22" spans="1:9" s="20" customFormat="1" ht="12.75">
      <c r="A22" s="106"/>
      <c r="B22" s="87" t="s">
        <v>61</v>
      </c>
      <c r="C22" s="88"/>
      <c r="D22" s="88"/>
      <c r="E22" s="175"/>
      <c r="F22" s="73"/>
      <c r="G22" s="73"/>
      <c r="H22" s="73"/>
      <c r="I22" s="73"/>
    </row>
    <row r="23" spans="1:9" s="20" customFormat="1" ht="12.75">
      <c r="A23" s="106"/>
      <c r="B23" s="23" t="s">
        <v>55</v>
      </c>
      <c r="C23" s="24"/>
      <c r="D23" s="24"/>
      <c r="E23" s="71">
        <f>SUM(E20:E22)</f>
        <v>0</v>
      </c>
      <c r="F23" s="73"/>
      <c r="G23" s="73"/>
      <c r="H23" s="73"/>
      <c r="I23" s="73"/>
    </row>
    <row r="24" spans="1:9" s="20" customFormat="1" ht="12.75">
      <c r="A24" s="106"/>
      <c r="B24" s="90" t="s">
        <v>62</v>
      </c>
      <c r="C24" s="91"/>
      <c r="D24" s="91"/>
      <c r="E24" s="129">
        <f>E19-E23</f>
        <v>365</v>
      </c>
      <c r="F24" s="73"/>
      <c r="G24" s="73"/>
      <c r="H24" s="73"/>
      <c r="I24" s="73"/>
    </row>
    <row r="25" spans="1:9" s="20" customFormat="1" ht="12.75">
      <c r="A25" s="73"/>
      <c r="B25" s="93"/>
      <c r="C25" s="93"/>
      <c r="D25" s="93"/>
      <c r="E25" s="93"/>
      <c r="F25" s="73"/>
      <c r="G25" s="73"/>
      <c r="H25" s="73"/>
      <c r="I25" s="73"/>
    </row>
    <row r="26" spans="1:9" s="20" customFormat="1" ht="12.75">
      <c r="A26" s="73"/>
      <c r="B26" s="93" t="s">
        <v>63</v>
      </c>
      <c r="C26" s="93"/>
      <c r="D26" s="93"/>
      <c r="E26" s="93"/>
      <c r="F26" s="73"/>
      <c r="G26" s="73"/>
      <c r="H26" s="73"/>
      <c r="I26" s="73"/>
    </row>
    <row r="27" spans="1:9" s="20" customFormat="1" ht="12.75">
      <c r="A27" s="73"/>
      <c r="B27" s="113" t="s">
        <v>168</v>
      </c>
      <c r="C27" s="93"/>
      <c r="D27" s="93"/>
      <c r="E27" s="93"/>
      <c r="F27" s="73"/>
      <c r="G27" s="73"/>
      <c r="H27" s="73"/>
      <c r="I27" s="73"/>
    </row>
    <row r="28" spans="1:9" s="20" customFormat="1" ht="12.75">
      <c r="A28" s="73"/>
      <c r="B28" s="113"/>
      <c r="C28" s="93"/>
      <c r="D28" s="93"/>
      <c r="E28" s="93"/>
      <c r="F28" s="73"/>
      <c r="G28" s="73"/>
      <c r="H28" s="73"/>
      <c r="I28" s="73"/>
    </row>
    <row r="29" spans="1:9" s="27" customFormat="1" ht="26.25">
      <c r="A29" s="117"/>
      <c r="B29" s="118" t="s">
        <v>64</v>
      </c>
      <c r="C29" s="118" t="s">
        <v>65</v>
      </c>
      <c r="D29" s="118" t="s">
        <v>66</v>
      </c>
      <c r="E29" s="118" t="s">
        <v>69</v>
      </c>
      <c r="F29" s="117"/>
      <c r="G29" s="117"/>
      <c r="H29" s="117"/>
      <c r="I29" s="117"/>
    </row>
    <row r="30" spans="1:9" s="20" customFormat="1" ht="12.75">
      <c r="A30" s="73"/>
      <c r="B30" s="53" t="s">
        <v>67</v>
      </c>
      <c r="C30" s="175"/>
      <c r="D30" s="175"/>
      <c r="E30" s="52">
        <f>C30*D30</f>
        <v>0</v>
      </c>
      <c r="F30" s="73"/>
      <c r="G30" s="73"/>
      <c r="H30" s="73"/>
      <c r="I30" s="73"/>
    </row>
    <row r="31" spans="1:9" s="20" customFormat="1" ht="12.75">
      <c r="A31" s="73"/>
      <c r="B31" s="53" t="s">
        <v>50</v>
      </c>
      <c r="C31" s="175"/>
      <c r="D31" s="175"/>
      <c r="E31" s="52">
        <f>C31*D31</f>
        <v>0</v>
      </c>
      <c r="F31" s="73"/>
      <c r="G31" s="73"/>
      <c r="H31" s="73"/>
      <c r="I31" s="73"/>
    </row>
    <row r="32" spans="1:9" s="20" customFormat="1" ht="12.75">
      <c r="A32" s="73"/>
      <c r="B32" s="53" t="s">
        <v>68</v>
      </c>
      <c r="C32" s="71">
        <f>SUM(C30:C31)</f>
        <v>0</v>
      </c>
      <c r="D32" s="71"/>
      <c r="E32" s="72">
        <f>SUM(E30:E31)</f>
        <v>0</v>
      </c>
      <c r="F32" s="73"/>
      <c r="G32" s="73"/>
      <c r="H32" s="73"/>
      <c r="I32" s="73"/>
    </row>
    <row r="33" spans="1:9" s="20" customFormat="1" ht="12.75">
      <c r="A33" s="73"/>
      <c r="B33" s="113"/>
      <c r="C33" s="93"/>
      <c r="D33" s="93"/>
      <c r="E33" s="93"/>
      <c r="F33" s="73"/>
      <c r="G33" s="73"/>
      <c r="H33" s="73"/>
      <c r="I33" s="73"/>
    </row>
    <row r="34" spans="1:11" s="1" customFormat="1" ht="12.75" customHeight="1">
      <c r="A34" s="120"/>
      <c r="B34" s="70"/>
      <c r="C34" s="70"/>
      <c r="D34" s="70"/>
      <c r="E34" s="121"/>
      <c r="F34" s="70"/>
      <c r="G34" s="70"/>
      <c r="H34" s="70"/>
      <c r="I34" s="70"/>
      <c r="J34" s="70"/>
      <c r="K34" s="70"/>
    </row>
    <row r="35" spans="1:11" s="32" customFormat="1" ht="12.75" customHeight="1">
      <c r="A35" s="223">
        <v>3</v>
      </c>
      <c r="B35" s="211" t="s">
        <v>126</v>
      </c>
      <c r="C35" s="76"/>
      <c r="D35" s="76"/>
      <c r="E35" s="122"/>
      <c r="F35" s="123"/>
      <c r="G35" s="76"/>
      <c r="H35" s="76"/>
      <c r="I35" s="76"/>
      <c r="J35" s="76"/>
      <c r="K35" s="76"/>
    </row>
    <row r="36" spans="1:11" s="35" customFormat="1" ht="12.75" customHeight="1">
      <c r="A36" s="224"/>
      <c r="B36" s="119"/>
      <c r="C36" s="119"/>
      <c r="D36" s="119"/>
      <c r="E36" s="119"/>
      <c r="F36" s="85"/>
      <c r="G36" s="85"/>
      <c r="H36" s="85"/>
      <c r="I36" s="85"/>
      <c r="J36" s="85"/>
      <c r="K36" s="85"/>
    </row>
    <row r="37" spans="1:11" s="32" customFormat="1" ht="12.75" customHeight="1">
      <c r="A37" s="224"/>
      <c r="B37" s="225" t="s">
        <v>148</v>
      </c>
      <c r="C37" s="227" t="s">
        <v>154</v>
      </c>
      <c r="D37" s="228"/>
      <c r="E37" s="229"/>
      <c r="F37" s="76"/>
      <c r="G37" s="76"/>
      <c r="H37" s="76"/>
      <c r="I37" s="76"/>
      <c r="J37" s="76"/>
      <c r="K37" s="76"/>
    </row>
    <row r="38" spans="1:11" s="32" customFormat="1" ht="12.75" customHeight="1">
      <c r="A38" s="76"/>
      <c r="B38" s="226"/>
      <c r="C38" s="230" t="s">
        <v>149</v>
      </c>
      <c r="D38" s="230"/>
      <c r="E38" s="231"/>
      <c r="F38" s="76"/>
      <c r="G38" s="76"/>
      <c r="H38" s="76"/>
      <c r="I38" s="76"/>
      <c r="J38" s="76"/>
      <c r="K38" s="76"/>
    </row>
    <row r="39" spans="1:11" s="35" customFormat="1" ht="12.75" customHeight="1">
      <c r="A39" s="124"/>
      <c r="B39" s="66"/>
      <c r="C39" s="119"/>
      <c r="D39" s="119"/>
      <c r="E39" s="119"/>
      <c r="F39" s="119"/>
      <c r="G39" s="85"/>
      <c r="H39" s="85"/>
      <c r="I39" s="85"/>
      <c r="J39" s="85"/>
      <c r="K39" s="85"/>
    </row>
    <row r="40" spans="1:11" s="35" customFormat="1" ht="12.75" customHeight="1">
      <c r="A40" s="124"/>
      <c r="B40" s="66"/>
      <c r="C40" s="66"/>
      <c r="D40" s="66"/>
      <c r="E40" s="83" t="s">
        <v>43</v>
      </c>
      <c r="F40" s="83" t="s">
        <v>44</v>
      </c>
      <c r="G40" s="83" t="s">
        <v>45</v>
      </c>
      <c r="H40" s="85"/>
      <c r="I40" s="85"/>
      <c r="J40" s="85"/>
      <c r="K40" s="85"/>
    </row>
    <row r="41" spans="1:11" s="35" customFormat="1" ht="12.75" customHeight="1">
      <c r="A41" s="124"/>
      <c r="B41" s="38" t="s">
        <v>153</v>
      </c>
      <c r="C41" s="39"/>
      <c r="D41" s="40"/>
      <c r="E41" s="41">
        <f>E14</f>
        <v>0</v>
      </c>
      <c r="F41" s="41">
        <f>F14</f>
        <v>0</v>
      </c>
      <c r="G41" s="41">
        <f>G14</f>
        <v>0</v>
      </c>
      <c r="H41" s="85"/>
      <c r="I41" s="85"/>
      <c r="J41" s="85"/>
      <c r="K41" s="85"/>
    </row>
    <row r="42" spans="1:11" s="35" customFormat="1" ht="12.75" customHeight="1">
      <c r="A42" s="124"/>
      <c r="B42" s="38" t="s">
        <v>150</v>
      </c>
      <c r="C42" s="39"/>
      <c r="D42" s="40"/>
      <c r="E42" s="176"/>
      <c r="F42" s="176"/>
      <c r="G42" s="176"/>
      <c r="H42" s="85"/>
      <c r="I42" s="85"/>
      <c r="J42" s="85"/>
      <c r="K42" s="85"/>
    </row>
    <row r="43" spans="1:11" s="35" customFormat="1" ht="12.75" customHeight="1">
      <c r="A43" s="124"/>
      <c r="B43" s="38" t="s">
        <v>170</v>
      </c>
      <c r="C43" s="39"/>
      <c r="D43" s="40"/>
      <c r="E43" s="41" t="e">
        <f>E41/E42</f>
        <v>#DIV/0!</v>
      </c>
      <c r="F43" s="41" t="e">
        <f>F41/F42</f>
        <v>#DIV/0!</v>
      </c>
      <c r="G43" s="41" t="e">
        <f>G41/G42</f>
        <v>#DIV/0!</v>
      </c>
      <c r="H43" s="85"/>
      <c r="I43" s="85"/>
      <c r="J43" s="85"/>
      <c r="K43" s="85"/>
    </row>
    <row r="44" spans="1:11" s="35" customFormat="1" ht="12.75" customHeight="1">
      <c r="A44" s="124"/>
      <c r="B44" s="86" t="s">
        <v>151</v>
      </c>
      <c r="C44" s="81"/>
      <c r="D44" s="82"/>
      <c r="E44" s="41">
        <f>E24</f>
        <v>365</v>
      </c>
      <c r="F44" s="41">
        <f>E24</f>
        <v>365</v>
      </c>
      <c r="G44" s="41">
        <f>E24</f>
        <v>365</v>
      </c>
      <c r="H44" s="85"/>
      <c r="I44" s="85"/>
      <c r="J44" s="85"/>
      <c r="K44" s="85"/>
    </row>
    <row r="45" spans="1:11" s="35" customFormat="1" ht="12.75" customHeight="1">
      <c r="A45" s="124"/>
      <c r="B45" s="86" t="s">
        <v>171</v>
      </c>
      <c r="C45" s="81"/>
      <c r="D45" s="82"/>
      <c r="E45" s="41">
        <f>E32</f>
        <v>0</v>
      </c>
      <c r="F45" s="41">
        <f>E32</f>
        <v>0</v>
      </c>
      <c r="G45" s="41">
        <f>E32</f>
        <v>0</v>
      </c>
      <c r="H45" s="85"/>
      <c r="I45" s="85"/>
      <c r="J45" s="85"/>
      <c r="K45" s="85"/>
    </row>
    <row r="46" spans="1:7" s="32" customFormat="1" ht="12.75" customHeight="1">
      <c r="A46" s="64"/>
      <c r="B46" s="165" t="s">
        <v>172</v>
      </c>
      <c r="C46" s="166"/>
      <c r="D46" s="167"/>
      <c r="E46" s="164" t="e">
        <f>E43/E44</f>
        <v>#DIV/0!</v>
      </c>
      <c r="F46" s="164" t="e">
        <f>F43/F44</f>
        <v>#DIV/0!</v>
      </c>
      <c r="G46" s="164" t="e">
        <f>G43/G44</f>
        <v>#DIV/0!</v>
      </c>
    </row>
    <row r="47" spans="1:7" s="32" customFormat="1" ht="12.75" customHeight="1">
      <c r="A47" s="64"/>
      <c r="B47" s="165" t="s">
        <v>173</v>
      </c>
      <c r="C47" s="166"/>
      <c r="D47" s="167"/>
      <c r="E47" s="164" t="e">
        <f>E43/E45</f>
        <v>#DIV/0!</v>
      </c>
      <c r="F47" s="164" t="e">
        <f>F43/F45</f>
        <v>#DIV/0!</v>
      </c>
      <c r="G47" s="164" t="e">
        <f>G43/G45</f>
        <v>#DIV/0!</v>
      </c>
    </row>
  </sheetData>
  <sheetProtection/>
  <mergeCells count="6">
    <mergeCell ref="A8:A11"/>
    <mergeCell ref="A17:A20"/>
    <mergeCell ref="A35:A37"/>
    <mergeCell ref="B37:B38"/>
    <mergeCell ref="C37:E37"/>
    <mergeCell ref="C38:E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2">
      <selection activeCell="E41" sqref="E41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spans="1:17" ht="12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 t="s">
        <v>116</v>
      </c>
      <c r="P1" s="67"/>
      <c r="Q1" s="67"/>
    </row>
    <row r="2" spans="1:17" s="2" customFormat="1" ht="24">
      <c r="A2" s="207" t="s">
        <v>193</v>
      </c>
      <c r="B2" s="74"/>
      <c r="C2" s="74"/>
      <c r="D2" s="70"/>
      <c r="E2" s="70"/>
      <c r="F2" s="70"/>
      <c r="G2" s="70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</row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 aca="true" t="shared" si="0" ref="O5:O10">SUM(C5:N5)</f>
        <v>0</v>
      </c>
    </row>
    <row r="6" spans="1:16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 t="shared" si="0"/>
        <v>0</v>
      </c>
      <c r="P6" s="48"/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 t="shared" si="0"/>
        <v>0</v>
      </c>
      <c r="P7" s="48"/>
    </row>
    <row r="8" spans="1:16" ht="12" customHeight="1">
      <c r="A8" s="14"/>
      <c r="B8" s="57" t="s">
        <v>134</v>
      </c>
      <c r="C8" s="58">
        <f>(C5+C6+C7)*0.19</f>
        <v>0</v>
      </c>
      <c r="D8" s="58">
        <f aca="true" t="shared" si="1" ref="D8:N8">(D5+D6+D7)*0.19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 t="shared" si="1"/>
        <v>0</v>
      </c>
      <c r="O8" s="43">
        <f>SUM(C8:N8)</f>
        <v>0</v>
      </c>
      <c r="P8" s="48"/>
    </row>
    <row r="9" spans="1:16" ht="12" customHeight="1">
      <c r="A9" s="14"/>
      <c r="B9" s="28" t="s">
        <v>174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 t="shared" si="0"/>
        <v>0</v>
      </c>
      <c r="P9" s="48"/>
    </row>
    <row r="10" spans="1:15" ht="12" customHeight="1">
      <c r="A10" s="14"/>
      <c r="B10" s="28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43">
        <f t="shared" si="0"/>
        <v>0</v>
      </c>
    </row>
    <row r="11" spans="1:15" ht="12" customHeight="1">
      <c r="A11" s="14"/>
      <c r="B11" s="15" t="s">
        <v>103</v>
      </c>
      <c r="C11" s="30">
        <f aca="true" t="shared" si="2" ref="C11:O11">SUM(C5:C10)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s="1" customFormat="1" ht="12" customHeight="1">
      <c r="A12" s="13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1" customFormat="1" ht="12" customHeight="1">
      <c r="A13" s="144" t="s">
        <v>104</v>
      </c>
      <c r="B13" s="144"/>
      <c r="C13" s="158" t="s">
        <v>90</v>
      </c>
      <c r="D13" s="158" t="s">
        <v>91</v>
      </c>
      <c r="E13" s="158" t="s">
        <v>92</v>
      </c>
      <c r="F13" s="158" t="s">
        <v>93</v>
      </c>
      <c r="G13" s="158" t="s">
        <v>94</v>
      </c>
      <c r="H13" s="158" t="s">
        <v>95</v>
      </c>
      <c r="I13" s="158" t="s">
        <v>96</v>
      </c>
      <c r="J13" s="158" t="s">
        <v>97</v>
      </c>
      <c r="K13" s="158" t="s">
        <v>98</v>
      </c>
      <c r="L13" s="158" t="s">
        <v>99</v>
      </c>
      <c r="M13" s="158" t="s">
        <v>100</v>
      </c>
      <c r="N13" s="158" t="s">
        <v>101</v>
      </c>
      <c r="O13" s="158" t="s">
        <v>43</v>
      </c>
    </row>
    <row r="14" spans="1:15" ht="12" customHeight="1">
      <c r="A14" s="14"/>
      <c r="B14" s="57" t="s">
        <v>105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</row>
    <row r="15" spans="1:16" ht="12" customHeight="1">
      <c r="A15" s="14"/>
      <c r="B15" s="57" t="s">
        <v>106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 aca="true" t="shared" si="3" ref="O15:O36">SUM(C15:N15)</f>
        <v>0</v>
      </c>
      <c r="P15" s="48"/>
    </row>
    <row r="16" spans="1:16" ht="12" customHeight="1">
      <c r="A16" s="14"/>
      <c r="B16" s="57" t="s">
        <v>139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 t="shared" si="3"/>
        <v>0</v>
      </c>
      <c r="P16" s="48"/>
    </row>
    <row r="17" spans="1:16" ht="12" customHeight="1">
      <c r="A17" s="14"/>
      <c r="B17" s="57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3"/>
        <v>0</v>
      </c>
      <c r="P17" s="48"/>
    </row>
    <row r="18" spans="1:16" ht="12" customHeight="1">
      <c r="A18" s="14"/>
      <c r="B18" s="57" t="s">
        <v>204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3"/>
        <v>0</v>
      </c>
      <c r="P18" s="48"/>
    </row>
    <row r="19" spans="1:16" ht="12" customHeight="1">
      <c r="A19" s="14"/>
      <c r="B19" s="57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3"/>
        <v>0</v>
      </c>
      <c r="P19" s="48"/>
    </row>
    <row r="20" spans="1:16" ht="12" customHeight="1">
      <c r="A20" s="14"/>
      <c r="B20" s="57" t="s">
        <v>79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3"/>
        <v>0</v>
      </c>
      <c r="P20" s="48"/>
    </row>
    <row r="21" spans="1:16" ht="12" customHeight="1">
      <c r="A21" s="14"/>
      <c r="B21" s="57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3"/>
        <v>0</v>
      </c>
      <c r="P21" s="48"/>
    </row>
    <row r="22" spans="1:16" ht="12" customHeight="1">
      <c r="A22" s="14"/>
      <c r="B22" s="57" t="s">
        <v>163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3"/>
        <v>0</v>
      </c>
      <c r="P22" s="48"/>
    </row>
    <row r="23" spans="1:16" ht="12" customHeight="1">
      <c r="A23" s="14"/>
      <c r="B23" s="57" t="s">
        <v>83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3"/>
        <v>0</v>
      </c>
      <c r="P23" s="48"/>
    </row>
    <row r="24" spans="1:16" ht="12" customHeight="1">
      <c r="A24" s="14"/>
      <c r="B24" s="57" t="s">
        <v>164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3"/>
        <v>0</v>
      </c>
      <c r="P24" s="48"/>
    </row>
    <row r="25" spans="1:16" ht="12" customHeight="1">
      <c r="A25" s="14"/>
      <c r="B25" s="57" t="s">
        <v>12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3"/>
        <v>0</v>
      </c>
      <c r="P25" s="48"/>
    </row>
    <row r="26" spans="1:16" ht="12" customHeight="1">
      <c r="A26" s="14"/>
      <c r="B26" s="57" t="s">
        <v>135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3"/>
        <v>0</v>
      </c>
      <c r="P26" s="48"/>
    </row>
    <row r="27" spans="1:16" ht="12" customHeight="1">
      <c r="A27" s="14"/>
      <c r="B27" s="57" t="s">
        <v>136</v>
      </c>
      <c r="C27" s="58">
        <f aca="true" t="shared" si="4" ref="C27:N27">(SUM(C14:C26))*0.19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43">
        <f>SUM(C27:N27)</f>
        <v>0</v>
      </c>
      <c r="P27" s="48"/>
    </row>
    <row r="28" spans="1:16" ht="12" customHeight="1">
      <c r="A28" s="14"/>
      <c r="B28" s="57" t="s">
        <v>81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3"/>
        <v>0</v>
      </c>
      <c r="P28" s="48"/>
    </row>
    <row r="29" spans="1:15" ht="12" customHeight="1">
      <c r="A29" s="14"/>
      <c r="B29" s="57" t="s">
        <v>76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3"/>
        <v>0</v>
      </c>
    </row>
    <row r="30" spans="1:15" ht="12" customHeight="1">
      <c r="A30" s="14"/>
      <c r="B30" s="57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3"/>
        <v>0</v>
      </c>
    </row>
    <row r="31" spans="1:15" ht="12" customHeight="1">
      <c r="A31" s="14"/>
      <c r="B31" s="57" t="s">
        <v>176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3"/>
        <v>0</v>
      </c>
    </row>
    <row r="32" spans="1:15" ht="12" customHeight="1">
      <c r="A32" s="14"/>
      <c r="B32" s="57" t="s">
        <v>191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3"/>
        <v>0</v>
      </c>
    </row>
    <row r="33" spans="1:15" ht="12" customHeight="1">
      <c r="A33" s="14"/>
      <c r="B33" s="57" t="s">
        <v>107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3"/>
        <v>0</v>
      </c>
    </row>
    <row r="34" spans="1:15" ht="12" customHeight="1">
      <c r="A34" s="14"/>
      <c r="B34" s="57" t="s">
        <v>108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3"/>
        <v>0</v>
      </c>
    </row>
    <row r="35" spans="1:15" ht="12" customHeight="1">
      <c r="A35" s="14"/>
      <c r="B35" s="57" t="s">
        <v>109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43">
        <f t="shared" si="3"/>
        <v>0</v>
      </c>
    </row>
    <row r="36" spans="1:15" ht="12" customHeight="1">
      <c r="A36" s="14"/>
      <c r="B36" s="57" t="s">
        <v>137</v>
      </c>
      <c r="C36" s="58"/>
      <c r="D36" s="58">
        <f aca="true" t="shared" si="5" ref="D36:N36">C8-C27</f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 t="shared" si="5"/>
        <v>0</v>
      </c>
      <c r="J36" s="58">
        <f t="shared" si="5"/>
        <v>0</v>
      </c>
      <c r="K36" s="58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43">
        <f t="shared" si="3"/>
        <v>0</v>
      </c>
    </row>
    <row r="37" spans="1:15" s="1" customFormat="1" ht="12" customHeight="1">
      <c r="A37" s="15"/>
      <c r="B37" s="15" t="s">
        <v>110</v>
      </c>
      <c r="C37" s="30">
        <f aca="true" t="shared" si="6" ref="C37:O37">SUM(C14:C36)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</row>
    <row r="38" spans="1:15" s="1" customFormat="1" ht="12" customHeight="1">
      <c r="A38" s="13"/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1" customFormat="1" ht="12" customHeight="1">
      <c r="A39" s="15" t="s">
        <v>111</v>
      </c>
      <c r="B39" s="15"/>
      <c r="C39" s="60"/>
      <c r="D39" s="61">
        <f>C41</f>
        <v>0</v>
      </c>
      <c r="E39" s="61">
        <f aca="true" t="shared" si="7" ref="E39:N39">D41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2"/>
    </row>
    <row r="40" spans="1:15" s="1" customFormat="1" ht="12" customHeight="1">
      <c r="A40" s="15" t="s">
        <v>113</v>
      </c>
      <c r="B40" s="15"/>
      <c r="C40" s="61">
        <f aca="true" t="shared" si="8" ref="C40:O40">C11-C37</f>
        <v>0</v>
      </c>
      <c r="D40" s="61">
        <f t="shared" si="8"/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1">
        <f t="shared" si="8"/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61">
        <f t="shared" si="8"/>
        <v>0</v>
      </c>
      <c r="O40" s="61">
        <f t="shared" si="8"/>
        <v>0</v>
      </c>
    </row>
    <row r="41" spans="1:15" s="1" customFormat="1" ht="12" customHeight="1">
      <c r="A41" s="15" t="s">
        <v>112</v>
      </c>
      <c r="B41" s="15"/>
      <c r="C41" s="61">
        <f>C40</f>
        <v>0</v>
      </c>
      <c r="D41" s="61">
        <f>D39+D40</f>
        <v>0</v>
      </c>
      <c r="E41" s="61">
        <f aca="true" t="shared" si="9" ref="E41:N41">E39+E40</f>
        <v>0</v>
      </c>
      <c r="F41" s="61">
        <f t="shared" si="9"/>
        <v>0</v>
      </c>
      <c r="G41" s="61">
        <f t="shared" si="9"/>
        <v>0</v>
      </c>
      <c r="H41" s="61">
        <f t="shared" si="9"/>
        <v>0</v>
      </c>
      <c r="I41" s="61">
        <f t="shared" si="9"/>
        <v>0</v>
      </c>
      <c r="J41" s="61">
        <f t="shared" si="9"/>
        <v>0</v>
      </c>
      <c r="K41" s="61">
        <f t="shared" si="9"/>
        <v>0</v>
      </c>
      <c r="L41" s="61">
        <f t="shared" si="9"/>
        <v>0</v>
      </c>
      <c r="M41" s="61">
        <f t="shared" si="9"/>
        <v>0</v>
      </c>
      <c r="N41" s="61">
        <f t="shared" si="9"/>
        <v>0</v>
      </c>
      <c r="O41" s="62"/>
    </row>
    <row r="46" ht="12.75">
      <c r="B46" s="4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PageLayoutView="0" workbookViewId="0" topLeftCell="A34">
      <selection activeCell="B18" sqref="B18"/>
    </sheetView>
  </sheetViews>
  <sheetFormatPr defaultColWidth="11.421875" defaultRowHeight="12.75"/>
  <cols>
    <col min="1" max="1" width="2.7109375" style="0" customWidth="1"/>
    <col min="2" max="2" width="47.140625" style="0" customWidth="1"/>
    <col min="3" max="3" width="7.140625" style="0" bestFit="1" customWidth="1"/>
    <col min="4" max="4" width="7.28125" style="0" bestFit="1" customWidth="1"/>
    <col min="5" max="11" width="7.140625" style="0" bestFit="1" customWidth="1"/>
    <col min="12" max="15" width="8.00390625" style="0" customWidth="1"/>
  </cols>
  <sheetData>
    <row r="1" ht="12" customHeight="1">
      <c r="O1" s="31" t="s">
        <v>117</v>
      </c>
    </row>
    <row r="2" spans="1:7" s="2" customFormat="1" ht="24">
      <c r="A2" s="208" t="s">
        <v>194</v>
      </c>
      <c r="D2" s="1"/>
      <c r="E2" s="1"/>
      <c r="F2" s="1"/>
      <c r="G2" s="1"/>
    </row>
    <row r="3" ht="12" customHeight="1"/>
    <row r="4" spans="1:15" s="1" customFormat="1" ht="12" customHeight="1">
      <c r="A4" s="144" t="s">
        <v>102</v>
      </c>
      <c r="B4" s="144"/>
      <c r="C4" s="156" t="s">
        <v>90</v>
      </c>
      <c r="D4" s="156" t="s">
        <v>91</v>
      </c>
      <c r="E4" s="156" t="s">
        <v>92</v>
      </c>
      <c r="F4" s="156" t="s">
        <v>93</v>
      </c>
      <c r="G4" s="156" t="s">
        <v>94</v>
      </c>
      <c r="H4" s="156" t="s">
        <v>95</v>
      </c>
      <c r="I4" s="156" t="s">
        <v>96</v>
      </c>
      <c r="J4" s="156" t="s">
        <v>97</v>
      </c>
      <c r="K4" s="156" t="s">
        <v>98</v>
      </c>
      <c r="L4" s="156" t="s">
        <v>99</v>
      </c>
      <c r="M4" s="156" t="s">
        <v>100</v>
      </c>
      <c r="N4" s="156" t="s">
        <v>101</v>
      </c>
      <c r="O4" s="156" t="s">
        <v>43</v>
      </c>
    </row>
    <row r="5" spans="1:15" ht="12" customHeight="1">
      <c r="A5" s="14"/>
      <c r="B5" s="57" t="s">
        <v>74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43">
        <f aca="true" t="shared" si="0" ref="O5:O10">SUM(C5:N5)</f>
        <v>0</v>
      </c>
    </row>
    <row r="6" spans="1:15" ht="12" customHeight="1">
      <c r="A6" s="14"/>
      <c r="B6" s="57" t="s">
        <v>75</v>
      </c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43">
        <f t="shared" si="0"/>
        <v>0</v>
      </c>
    </row>
    <row r="7" spans="1:16" ht="12" customHeight="1">
      <c r="A7" s="14"/>
      <c r="B7" s="57" t="s">
        <v>138</v>
      </c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43">
        <f t="shared" si="0"/>
        <v>0</v>
      </c>
      <c r="P7" s="48"/>
    </row>
    <row r="8" spans="1:16" ht="12" customHeight="1">
      <c r="A8" s="14"/>
      <c r="B8" s="57" t="s">
        <v>134</v>
      </c>
      <c r="C8" s="58">
        <f>(C5+C6+C7)*0.19</f>
        <v>0</v>
      </c>
      <c r="D8" s="58">
        <f aca="true" t="shared" si="1" ref="D8:M8">(D5+D6+D7)*0.19</f>
        <v>0</v>
      </c>
      <c r="E8" s="58">
        <f t="shared" si="1"/>
        <v>0</v>
      </c>
      <c r="F8" s="58">
        <f t="shared" si="1"/>
        <v>0</v>
      </c>
      <c r="G8" s="58">
        <f t="shared" si="1"/>
        <v>0</v>
      </c>
      <c r="H8" s="58">
        <f t="shared" si="1"/>
        <v>0</v>
      </c>
      <c r="I8" s="58">
        <f t="shared" si="1"/>
        <v>0</v>
      </c>
      <c r="J8" s="58">
        <f t="shared" si="1"/>
        <v>0</v>
      </c>
      <c r="K8" s="58">
        <f t="shared" si="1"/>
        <v>0</v>
      </c>
      <c r="L8" s="58">
        <f t="shared" si="1"/>
        <v>0</v>
      </c>
      <c r="M8" s="58">
        <f t="shared" si="1"/>
        <v>0</v>
      </c>
      <c r="N8" s="58">
        <f>(N5+N6+N7)*0.19</f>
        <v>0</v>
      </c>
      <c r="O8" s="43">
        <f t="shared" si="0"/>
        <v>0</v>
      </c>
      <c r="P8" s="48"/>
    </row>
    <row r="9" spans="1:16" ht="12" customHeight="1">
      <c r="A9" s="14"/>
      <c r="B9" s="14" t="s">
        <v>119</v>
      </c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43">
        <f t="shared" si="0"/>
        <v>0</v>
      </c>
      <c r="P9" s="48"/>
    </row>
    <row r="10" spans="1:15" ht="12" customHeight="1">
      <c r="A10" s="14"/>
      <c r="B10" s="28" t="s">
        <v>123</v>
      </c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43">
        <f t="shared" si="0"/>
        <v>0</v>
      </c>
    </row>
    <row r="11" spans="1:15" ht="12" customHeight="1">
      <c r="A11" s="14"/>
      <c r="B11" s="15" t="s">
        <v>103</v>
      </c>
      <c r="C11" s="30">
        <f aca="true" t="shared" si="2" ref="C11:O11">SUM(C5:C10)</f>
        <v>0</v>
      </c>
      <c r="D11" s="30">
        <f t="shared" si="2"/>
        <v>0</v>
      </c>
      <c r="E11" s="30">
        <f t="shared" si="2"/>
        <v>0</v>
      </c>
      <c r="F11" s="30">
        <f t="shared" si="2"/>
        <v>0</v>
      </c>
      <c r="G11" s="30">
        <f t="shared" si="2"/>
        <v>0</v>
      </c>
      <c r="H11" s="30">
        <f t="shared" si="2"/>
        <v>0</v>
      </c>
      <c r="I11" s="30">
        <f t="shared" si="2"/>
        <v>0</v>
      </c>
      <c r="J11" s="30">
        <f t="shared" si="2"/>
        <v>0</v>
      </c>
      <c r="K11" s="30">
        <f t="shared" si="2"/>
        <v>0</v>
      </c>
      <c r="L11" s="30">
        <f t="shared" si="2"/>
        <v>0</v>
      </c>
      <c r="M11" s="30">
        <f t="shared" si="2"/>
        <v>0</v>
      </c>
      <c r="N11" s="30">
        <f t="shared" si="2"/>
        <v>0</v>
      </c>
      <c r="O11" s="30">
        <f t="shared" si="2"/>
        <v>0</v>
      </c>
    </row>
    <row r="12" spans="1:15" s="1" customFormat="1" ht="12" customHeight="1">
      <c r="A12" s="13"/>
      <c r="B12" s="13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</row>
    <row r="13" spans="1:15" s="1" customFormat="1" ht="12" customHeight="1">
      <c r="A13" s="144" t="s">
        <v>104</v>
      </c>
      <c r="B13" s="144"/>
      <c r="C13" s="158" t="s">
        <v>90</v>
      </c>
      <c r="D13" s="158" t="s">
        <v>91</v>
      </c>
      <c r="E13" s="158" t="s">
        <v>92</v>
      </c>
      <c r="F13" s="158" t="s">
        <v>93</v>
      </c>
      <c r="G13" s="158" t="s">
        <v>94</v>
      </c>
      <c r="H13" s="158" t="s">
        <v>95</v>
      </c>
      <c r="I13" s="158" t="s">
        <v>96</v>
      </c>
      <c r="J13" s="158" t="s">
        <v>97</v>
      </c>
      <c r="K13" s="158" t="s">
        <v>98</v>
      </c>
      <c r="L13" s="158" t="s">
        <v>99</v>
      </c>
      <c r="M13" s="158" t="s">
        <v>100</v>
      </c>
      <c r="N13" s="158" t="s">
        <v>101</v>
      </c>
      <c r="O13" s="158" t="s">
        <v>43</v>
      </c>
    </row>
    <row r="14" spans="1:15" ht="12" customHeight="1">
      <c r="A14" s="14"/>
      <c r="B14" s="57" t="s">
        <v>105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43">
        <f>SUM(C14:N14)</f>
        <v>0</v>
      </c>
    </row>
    <row r="15" spans="1:16" ht="12" customHeight="1">
      <c r="A15" s="14"/>
      <c r="B15" s="57" t="s">
        <v>106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43">
        <f aca="true" t="shared" si="3" ref="O15:O36">SUM(C15:N15)</f>
        <v>0</v>
      </c>
      <c r="P15" s="48"/>
    </row>
    <row r="16" spans="1:16" ht="12" customHeight="1">
      <c r="A16" s="14"/>
      <c r="B16" s="57" t="s">
        <v>139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43">
        <f>SUM(C16:N16)</f>
        <v>0</v>
      </c>
      <c r="P16" s="48"/>
    </row>
    <row r="17" spans="1:16" ht="12" customHeight="1">
      <c r="A17" s="14"/>
      <c r="B17" s="57" t="s">
        <v>78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43">
        <f t="shared" si="3"/>
        <v>0</v>
      </c>
      <c r="P17" s="48"/>
    </row>
    <row r="18" spans="1:16" ht="12" customHeight="1">
      <c r="A18" s="14"/>
      <c r="B18" s="57" t="s">
        <v>204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43">
        <f t="shared" si="3"/>
        <v>0</v>
      </c>
      <c r="P18" s="48"/>
    </row>
    <row r="19" spans="1:16" ht="12" customHeight="1">
      <c r="A19" s="14"/>
      <c r="B19" s="57" t="s">
        <v>200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43">
        <f t="shared" si="3"/>
        <v>0</v>
      </c>
      <c r="P19" s="48"/>
    </row>
    <row r="20" spans="1:16" ht="12" customHeight="1">
      <c r="A20" s="14"/>
      <c r="B20" s="57" t="s">
        <v>79</v>
      </c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43">
        <f t="shared" si="3"/>
        <v>0</v>
      </c>
      <c r="P20" s="48"/>
    </row>
    <row r="21" spans="1:16" ht="12" customHeight="1">
      <c r="A21" s="14"/>
      <c r="B21" s="57" t="s">
        <v>80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43">
        <f t="shared" si="3"/>
        <v>0</v>
      </c>
      <c r="P21" s="48"/>
    </row>
    <row r="22" spans="1:16" ht="12" customHeight="1">
      <c r="A22" s="14"/>
      <c r="B22" s="57" t="s">
        <v>163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43">
        <f t="shared" si="3"/>
        <v>0</v>
      </c>
      <c r="P22" s="48"/>
    </row>
    <row r="23" spans="1:16" ht="12" customHeight="1">
      <c r="A23" s="14"/>
      <c r="B23" s="57" t="s">
        <v>83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43">
        <f t="shared" si="3"/>
        <v>0</v>
      </c>
      <c r="P23" s="48"/>
    </row>
    <row r="24" spans="1:16" ht="12" customHeight="1">
      <c r="A24" s="14"/>
      <c r="B24" s="57" t="s">
        <v>181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43">
        <f t="shared" si="3"/>
        <v>0</v>
      </c>
      <c r="P24" s="48"/>
    </row>
    <row r="25" spans="1:16" ht="12" customHeight="1">
      <c r="A25" s="14"/>
      <c r="B25" s="57" t="s">
        <v>12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43">
        <f t="shared" si="3"/>
        <v>0</v>
      </c>
      <c r="P25" s="48"/>
    </row>
    <row r="26" spans="1:16" ht="12" customHeight="1">
      <c r="A26" s="14"/>
      <c r="B26" s="57" t="s">
        <v>135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43">
        <f t="shared" si="3"/>
        <v>0</v>
      </c>
      <c r="P26" s="48"/>
    </row>
    <row r="27" spans="1:16" ht="12" customHeight="1">
      <c r="A27" s="14"/>
      <c r="B27" s="57" t="s">
        <v>136</v>
      </c>
      <c r="C27" s="58">
        <f aca="true" t="shared" si="4" ref="C27:N27">(SUM(C14:C26))*0.19</f>
        <v>0</v>
      </c>
      <c r="D27" s="58">
        <f t="shared" si="4"/>
        <v>0</v>
      </c>
      <c r="E27" s="58">
        <f t="shared" si="4"/>
        <v>0</v>
      </c>
      <c r="F27" s="58">
        <f t="shared" si="4"/>
        <v>0</v>
      </c>
      <c r="G27" s="58">
        <f t="shared" si="4"/>
        <v>0</v>
      </c>
      <c r="H27" s="58">
        <f t="shared" si="4"/>
        <v>0</v>
      </c>
      <c r="I27" s="58">
        <f t="shared" si="4"/>
        <v>0</v>
      </c>
      <c r="J27" s="58">
        <f t="shared" si="4"/>
        <v>0</v>
      </c>
      <c r="K27" s="58">
        <f t="shared" si="4"/>
        <v>0</v>
      </c>
      <c r="L27" s="58">
        <f t="shared" si="4"/>
        <v>0</v>
      </c>
      <c r="M27" s="58">
        <f t="shared" si="4"/>
        <v>0</v>
      </c>
      <c r="N27" s="58">
        <f t="shared" si="4"/>
        <v>0</v>
      </c>
      <c r="O27" s="43">
        <f>SUM(C27:N27)</f>
        <v>0</v>
      </c>
      <c r="P27" s="48"/>
    </row>
    <row r="28" spans="1:16" ht="12" customHeight="1">
      <c r="A28" s="14"/>
      <c r="B28" s="57" t="s">
        <v>81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43">
        <f t="shared" si="3"/>
        <v>0</v>
      </c>
      <c r="P28" s="48"/>
    </row>
    <row r="29" spans="1:15" ht="12" customHeight="1">
      <c r="A29" s="14"/>
      <c r="B29" s="57" t="s">
        <v>76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43">
        <f t="shared" si="3"/>
        <v>0</v>
      </c>
    </row>
    <row r="30" spans="1:15" ht="12" customHeight="1">
      <c r="A30" s="14"/>
      <c r="B30" s="57" t="s">
        <v>77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43">
        <f t="shared" si="3"/>
        <v>0</v>
      </c>
    </row>
    <row r="31" spans="1:15" ht="12" customHeight="1">
      <c r="A31" s="14"/>
      <c r="B31" s="57" t="s">
        <v>175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43">
        <f t="shared" si="3"/>
        <v>0</v>
      </c>
    </row>
    <row r="32" spans="1:15" ht="12" customHeight="1">
      <c r="A32" s="14"/>
      <c r="B32" s="57" t="s">
        <v>191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43">
        <f t="shared" si="3"/>
        <v>0</v>
      </c>
    </row>
    <row r="33" spans="1:15" ht="12" customHeight="1">
      <c r="A33" s="14"/>
      <c r="B33" s="57" t="s">
        <v>107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43">
        <f t="shared" si="3"/>
        <v>0</v>
      </c>
    </row>
    <row r="34" spans="1:15" ht="12" customHeight="1">
      <c r="A34" s="14"/>
      <c r="B34" s="57" t="s">
        <v>108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43">
        <f t="shared" si="3"/>
        <v>0</v>
      </c>
    </row>
    <row r="35" spans="1:15" ht="12" customHeight="1">
      <c r="A35" s="14"/>
      <c r="B35" s="57" t="s">
        <v>109</v>
      </c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43">
        <f t="shared" si="3"/>
        <v>0</v>
      </c>
    </row>
    <row r="36" spans="1:15" ht="12" customHeight="1">
      <c r="A36" s="14"/>
      <c r="B36" s="57" t="s">
        <v>137</v>
      </c>
      <c r="C36" s="58">
        <f>'4a Liquiditätsplanung 1. Jahr'!N8-'4a Liquiditätsplanung 1. Jahr'!N27</f>
        <v>0</v>
      </c>
      <c r="D36" s="58">
        <f aca="true" t="shared" si="5" ref="D36:N36">C8-C27</f>
        <v>0</v>
      </c>
      <c r="E36" s="58">
        <f t="shared" si="5"/>
        <v>0</v>
      </c>
      <c r="F36" s="58">
        <f t="shared" si="5"/>
        <v>0</v>
      </c>
      <c r="G36" s="58">
        <f t="shared" si="5"/>
        <v>0</v>
      </c>
      <c r="H36" s="58">
        <f t="shared" si="5"/>
        <v>0</v>
      </c>
      <c r="I36" s="58">
        <f t="shared" si="5"/>
        <v>0</v>
      </c>
      <c r="J36" s="58">
        <f t="shared" si="5"/>
        <v>0</v>
      </c>
      <c r="K36" s="58">
        <f t="shared" si="5"/>
        <v>0</v>
      </c>
      <c r="L36" s="58">
        <f t="shared" si="5"/>
        <v>0</v>
      </c>
      <c r="M36" s="58">
        <f t="shared" si="5"/>
        <v>0</v>
      </c>
      <c r="N36" s="58">
        <f t="shared" si="5"/>
        <v>0</v>
      </c>
      <c r="O36" s="43">
        <f t="shared" si="3"/>
        <v>0</v>
      </c>
    </row>
    <row r="37" spans="1:15" s="1" customFormat="1" ht="12" customHeight="1">
      <c r="A37" s="15"/>
      <c r="B37" s="15" t="s">
        <v>110</v>
      </c>
      <c r="C37" s="30">
        <f aca="true" t="shared" si="6" ref="C37:O37">SUM(C14:C36)</f>
        <v>0</v>
      </c>
      <c r="D37" s="30">
        <f t="shared" si="6"/>
        <v>0</v>
      </c>
      <c r="E37" s="30">
        <f t="shared" si="6"/>
        <v>0</v>
      </c>
      <c r="F37" s="30">
        <f t="shared" si="6"/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</row>
    <row r="38" spans="1:15" s="1" customFormat="1" ht="12" customHeight="1">
      <c r="A38" s="13"/>
      <c r="B38" s="1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s="1" customFormat="1" ht="12" customHeight="1">
      <c r="A39" s="15" t="s">
        <v>111</v>
      </c>
      <c r="B39" s="15"/>
      <c r="C39" s="60">
        <f>'4a Liquiditätsplanung 1. Jahr'!N41</f>
        <v>0</v>
      </c>
      <c r="D39" s="61">
        <f>C41</f>
        <v>0</v>
      </c>
      <c r="E39" s="61">
        <f aca="true" t="shared" si="7" ref="E39:N39">D41</f>
        <v>0</v>
      </c>
      <c r="F39" s="61">
        <f t="shared" si="7"/>
        <v>0</v>
      </c>
      <c r="G39" s="61">
        <f t="shared" si="7"/>
        <v>0</v>
      </c>
      <c r="H39" s="61">
        <f t="shared" si="7"/>
        <v>0</v>
      </c>
      <c r="I39" s="61">
        <f t="shared" si="7"/>
        <v>0</v>
      </c>
      <c r="J39" s="61">
        <f t="shared" si="7"/>
        <v>0</v>
      </c>
      <c r="K39" s="61">
        <f t="shared" si="7"/>
        <v>0</v>
      </c>
      <c r="L39" s="61">
        <f t="shared" si="7"/>
        <v>0</v>
      </c>
      <c r="M39" s="61">
        <f t="shared" si="7"/>
        <v>0</v>
      </c>
      <c r="N39" s="61">
        <f t="shared" si="7"/>
        <v>0</v>
      </c>
      <c r="O39" s="62"/>
    </row>
    <row r="40" spans="1:15" s="1" customFormat="1" ht="12" customHeight="1">
      <c r="A40" s="15" t="s">
        <v>113</v>
      </c>
      <c r="B40" s="15"/>
      <c r="C40" s="61">
        <f aca="true" t="shared" si="8" ref="C40:O40">C11-C37</f>
        <v>0</v>
      </c>
      <c r="D40" s="61">
        <f t="shared" si="8"/>
        <v>0</v>
      </c>
      <c r="E40" s="61">
        <f t="shared" si="8"/>
        <v>0</v>
      </c>
      <c r="F40" s="61">
        <f t="shared" si="8"/>
        <v>0</v>
      </c>
      <c r="G40" s="61">
        <f t="shared" si="8"/>
        <v>0</v>
      </c>
      <c r="H40" s="61">
        <f t="shared" si="8"/>
        <v>0</v>
      </c>
      <c r="I40" s="61">
        <f t="shared" si="8"/>
        <v>0</v>
      </c>
      <c r="J40" s="61">
        <f t="shared" si="8"/>
        <v>0</v>
      </c>
      <c r="K40" s="61">
        <f t="shared" si="8"/>
        <v>0</v>
      </c>
      <c r="L40" s="61">
        <f t="shared" si="8"/>
        <v>0</v>
      </c>
      <c r="M40" s="61">
        <f t="shared" si="8"/>
        <v>0</v>
      </c>
      <c r="N40" s="61">
        <f t="shared" si="8"/>
        <v>0</v>
      </c>
      <c r="O40" s="61">
        <f t="shared" si="8"/>
        <v>0</v>
      </c>
    </row>
    <row r="41" spans="1:15" s="1" customFormat="1" ht="12" customHeight="1">
      <c r="A41" s="15" t="s">
        <v>112</v>
      </c>
      <c r="B41" s="15"/>
      <c r="C41" s="61">
        <f>C39+C40</f>
        <v>0</v>
      </c>
      <c r="D41" s="61">
        <f>D39+D40</f>
        <v>0</v>
      </c>
      <c r="E41" s="61">
        <f aca="true" t="shared" si="9" ref="E41:N41">E39+E40</f>
        <v>0</v>
      </c>
      <c r="F41" s="61">
        <f t="shared" si="9"/>
        <v>0</v>
      </c>
      <c r="G41" s="61">
        <f t="shared" si="9"/>
        <v>0</v>
      </c>
      <c r="H41" s="61">
        <f t="shared" si="9"/>
        <v>0</v>
      </c>
      <c r="I41" s="61">
        <f t="shared" si="9"/>
        <v>0</v>
      </c>
      <c r="J41" s="61">
        <f t="shared" si="9"/>
        <v>0</v>
      </c>
      <c r="K41" s="61">
        <f t="shared" si="9"/>
        <v>0</v>
      </c>
      <c r="L41" s="61">
        <f t="shared" si="9"/>
        <v>0</v>
      </c>
      <c r="M41" s="61">
        <f t="shared" si="9"/>
        <v>0</v>
      </c>
      <c r="N41" s="61">
        <f t="shared" si="9"/>
        <v>0</v>
      </c>
      <c r="O41" s="62"/>
    </row>
    <row r="46" ht="12.75">
      <c r="B46" s="49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</dc:creator>
  <cp:keywords/>
  <dc:description/>
  <cp:lastModifiedBy>Hartz, H.</cp:lastModifiedBy>
  <cp:lastPrinted>2021-04-14T12:22:14Z</cp:lastPrinted>
  <dcterms:created xsi:type="dcterms:W3CDTF">2010-07-08T13:03:06Z</dcterms:created>
  <dcterms:modified xsi:type="dcterms:W3CDTF">2021-09-01T05:18:03Z</dcterms:modified>
  <cp:category/>
  <cp:version/>
  <cp:contentType/>
  <cp:contentStatus/>
</cp:coreProperties>
</file>